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240" windowHeight="12075" activeTab="0"/>
  </bookViews>
  <sheets>
    <sheet name="2021 iz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<sst xmlns="http://schemas.openxmlformats.org/spreadsheetml/2006/main" count="113" uniqueCount="107">
  <si>
    <t>Pielikums Nr. 2</t>
  </si>
  <si>
    <t>01.000  -  Vispārējie valdības dienesti</t>
  </si>
  <si>
    <t>Sokolku pārvalde</t>
  </si>
  <si>
    <t>Dekšāres pārvalde</t>
  </si>
  <si>
    <t>KOPSUMMA:</t>
  </si>
  <si>
    <t>03.000  -  Sabiedriskā kārtība un drošība</t>
  </si>
  <si>
    <t>04.000  -  Ekonomiskā darbība</t>
  </si>
  <si>
    <t>Autoceļu fonds</t>
  </si>
  <si>
    <t>Pr. Profesionāla sociālā darba attīstība pašvaldībās</t>
  </si>
  <si>
    <t>Dziesmu svētki</t>
  </si>
  <si>
    <t>Pr. Algotie pagaidu sabiedriskie darbi pašvaldībā</t>
  </si>
  <si>
    <t>Pr. Tranzītielas rekonstrukcija Viļānu pilsētas teritorijā valsts 1.škiras autoceļa maršrutā Viļāni-Preiļi-Špoģi (P58)</t>
  </si>
  <si>
    <t>Pr. Deinstucionalizācija</t>
  </si>
  <si>
    <t>Pr. Sporta halle</t>
  </si>
  <si>
    <t>Pr. Viļānu novada lauku ceļu infrastruktūras pārbūve</t>
  </si>
  <si>
    <t>Pr. Atbalsts priekšlaicīgas mācību pārtraukšanas samazināšanai</t>
  </si>
  <si>
    <t>Pr. Latvijas skolas soma</t>
  </si>
  <si>
    <t>Pr. Ēkas rekonstrukcija par SA iestādi</t>
  </si>
  <si>
    <t>Pr. Atbalsts izglītojamo kompetenču attīstībai</t>
  </si>
  <si>
    <t>Pr. WiFi4EU interneta savienojamības veicināšana vietējās kopienās</t>
  </si>
  <si>
    <t>Pr. Green Palette</t>
  </si>
  <si>
    <t>Pr. Karjeras atbalsts vispārējās un profesionālās izglītības iestādēs</t>
  </si>
  <si>
    <t>Pr.Proti un dari</t>
  </si>
  <si>
    <t>05.000  -  Vides aizsardzība</t>
  </si>
  <si>
    <t>07.000 - Veselība</t>
  </si>
  <si>
    <t>KOPA VESELĪBA:</t>
  </si>
  <si>
    <t>08.000  -  Atpūta, kultūra un reliģija</t>
  </si>
  <si>
    <t>KOPA BIBLIOTĒKAS:</t>
  </si>
  <si>
    <t>KOPA MUZEJI :</t>
  </si>
  <si>
    <t>Viļānu KN</t>
  </si>
  <si>
    <t>Dabas draugu radošais pētniecības centrs "Dadzis"</t>
  </si>
  <si>
    <t>KOPA KULTŪRA :</t>
  </si>
  <si>
    <t>09.000  -  IZGLĪTĪBA</t>
  </si>
  <si>
    <t>Viļānu vsk</t>
  </si>
  <si>
    <t>Dekšāres psk</t>
  </si>
  <si>
    <t>BJC Viļāni</t>
  </si>
  <si>
    <t>KOPĀ  IZGLĪTĪBA:</t>
  </si>
  <si>
    <t>10.000  -  Sociālā  aizsardzība</t>
  </si>
  <si>
    <t>Ēka Mehanizatoru iela 24A</t>
  </si>
  <si>
    <t>Viļānu novada pašvaldības  izdevumi pamatbudžeta 2021.g. (eiro)</t>
  </si>
  <si>
    <t>Pr.Jauniešu iniciatīvu projekti</t>
  </si>
  <si>
    <t>Pr.Dārzu ielas pārbūve</t>
  </si>
  <si>
    <t>Viļānu novada pašvaldības saistošajiem noteikumiem Nr. _</t>
  </si>
  <si>
    <t>2021. gada _. _ domes sēdes protokols _lēmums _</t>
  </si>
  <si>
    <t>KOPĀ</t>
  </si>
  <si>
    <t>Novada pašvaldība</t>
  </si>
  <si>
    <t>Iekšēja parāda darījumi</t>
  </si>
  <si>
    <t>Klientu apkalpošanas centrs</t>
  </si>
  <si>
    <t>Novada komisijas</t>
  </si>
  <si>
    <t>Sabiedriskā kārtība</t>
  </si>
  <si>
    <t>Tirgus</t>
  </si>
  <si>
    <t>Pr.Slimību profilakse un kontroles…</t>
  </si>
  <si>
    <t>Dabas resursu nodoklis</t>
  </si>
  <si>
    <t>Labiekartošana</t>
  </si>
  <si>
    <t>Ielu apgaismojums-pilsēta</t>
  </si>
  <si>
    <t>Ielu apgaismojums-pārējie</t>
  </si>
  <si>
    <t>Veselība Dekšāres</t>
  </si>
  <si>
    <t>Veselība Sokolki</t>
  </si>
  <si>
    <t>Bibliotēka Dekšāres</t>
  </si>
  <si>
    <t>Bibliotēka Radopole</t>
  </si>
  <si>
    <t>Bibliotēka Sokolki</t>
  </si>
  <si>
    <t>Bibliotēka Viļāni</t>
  </si>
  <si>
    <t>Muzejs Dekšāres</t>
  </si>
  <si>
    <t>Muzejs Viļāni</t>
  </si>
  <si>
    <t>Atpūtas centrs Kamenīte</t>
  </si>
  <si>
    <t>Klubs Sokolki</t>
  </si>
  <si>
    <r>
      <t>Kultūra-</t>
    </r>
    <r>
      <rPr>
        <sz val="8"/>
        <color indexed="8"/>
        <rFont val="Times New Roman"/>
        <family val="1"/>
      </rPr>
      <t>mērķd.(49)</t>
    </r>
  </si>
  <si>
    <t>Pārējā citur neklas.kult.(25)</t>
  </si>
  <si>
    <t>Kultūra Dekšāres</t>
  </si>
  <si>
    <t>Viļānu pilsētas PIIe</t>
  </si>
  <si>
    <t>Mērķdotāc.pedag.(5-6.g.)</t>
  </si>
  <si>
    <t>Viļānu pagasta  PIIe Bitīte</t>
  </si>
  <si>
    <t xml:space="preserve">Mērķdotācija pedagog. </t>
  </si>
  <si>
    <t>kopā Viļānu vsk:</t>
  </si>
  <si>
    <t>kopā Viļānu pilsētas PII:</t>
  </si>
  <si>
    <t>kopā PII Bitīte:</t>
  </si>
  <si>
    <t>kopā Dekšāres psk.:</t>
  </si>
  <si>
    <t>kopā BJC:</t>
  </si>
  <si>
    <t>Viļānu mūzikas un mākslas skola</t>
  </si>
  <si>
    <t>kopā Viļānu MMS:</t>
  </si>
  <si>
    <t>Pašvaldības finansējums pedagogiem</t>
  </si>
  <si>
    <t>Mērķdotācija pedagogiem</t>
  </si>
  <si>
    <t>Dekšāres 5.-6.mērķd.</t>
  </si>
  <si>
    <t>Mērķdot.interešu izgl.</t>
  </si>
  <si>
    <r>
      <t>Mērķd.inter. izgl</t>
    </r>
    <r>
      <rPr>
        <sz val="8"/>
        <color indexed="8"/>
        <rFont val="Times New Roman"/>
        <family val="1"/>
      </rPr>
      <t>.(85 str)</t>
    </r>
  </si>
  <si>
    <t>Interešu izglītība MMS (MD)</t>
  </si>
  <si>
    <t>Mērķdotācija pedag.</t>
  </si>
  <si>
    <t>Sporta skola</t>
  </si>
  <si>
    <t>Interešu izglītība sporta sk.(MD)</t>
  </si>
  <si>
    <t>Sporta skola MD skolot.</t>
  </si>
  <si>
    <t>Pārējā izglītības vadība</t>
  </si>
  <si>
    <t xml:space="preserve">Izgl.pak. -Autotransp.Dekšāres </t>
  </si>
  <si>
    <t>Asistents - vidusskola</t>
  </si>
  <si>
    <t>Asistents - pirmsskolā</t>
  </si>
  <si>
    <t>Izglīt.pakalpoj. (strv.15)</t>
  </si>
  <si>
    <t>Izglīt.pakalpoj. (strv.96)</t>
  </si>
  <si>
    <t>kopā Viļānu sporta sk.</t>
  </si>
  <si>
    <t>kopā papildus izglītības pak.:</t>
  </si>
  <si>
    <t>KOPĀ SOCIĀLĀ AIZSARDZĪBA</t>
  </si>
  <si>
    <t>SAC Cerība</t>
  </si>
  <si>
    <t>Pārējais atbalsts SAP-pabalsti</t>
  </si>
  <si>
    <t>Bāriņtiesa</t>
  </si>
  <si>
    <t xml:space="preserve">Sociālais dienests </t>
  </si>
  <si>
    <t>Pārējie soc. aizs.pasākumi -transferti</t>
  </si>
  <si>
    <t>Aizņēmumu atmaksa VK -īstermiņa daļa</t>
  </si>
  <si>
    <t>Sagatavoja finanšu analītiķe __________________ Ija Visocka</t>
  </si>
  <si>
    <t>Izdevumi kopā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</si>
</sst>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3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8"/>
      <color indexed="3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8"/>
      <name val="Times New Roman"/>
      <family val="1"/>
    </font>
    <font>
      <sz val="9"/>
      <color indexed="30"/>
      <name val="Times New Roman"/>
      <family val="1"/>
    </font>
    <font>
      <sz val="10"/>
      <color indexed="8"/>
      <name val="Calibri"/>
      <family val="2"/>
    </font>
    <font>
      <b/>
      <sz val="7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70C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theme="1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sz val="8"/>
      <color rgb="FF0070C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Times New Roman"/>
      <family val="1"/>
    </font>
    <font>
      <sz val="10"/>
      <color theme="1"/>
      <name val="Calibri"/>
      <family val="2"/>
    </font>
    <font>
      <b/>
      <sz val="7"/>
      <color rgb="FF000080"/>
      <name val="Times New Roman"/>
      <family val="1"/>
    </font>
    <font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/>
      <top/>
      <bottom style="medium"/>
    </border>
    <border>
      <left style="medium">
        <color rgb="FF000000"/>
      </left>
      <right/>
      <top/>
      <bottom style="medium"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/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 style="thin"/>
      <bottom style="double">
        <color rgb="FF000000"/>
      </bottom>
    </border>
    <border>
      <left/>
      <right style="thin">
        <color rgb="FF000000"/>
      </right>
      <top style="thin"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/>
      <right style="thin">
        <color rgb="FF000000"/>
      </right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thin"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/>
      <top style="thin"/>
      <bottom style="double"/>
    </border>
    <border>
      <left/>
      <right style="thin">
        <color rgb="FF000000"/>
      </right>
      <top style="thin"/>
      <bottom style="double"/>
    </border>
    <border>
      <left style="thin">
        <color rgb="FF000000"/>
      </left>
      <right/>
      <top style="double"/>
      <bottom style="medium">
        <color rgb="FF000000"/>
      </bottom>
    </border>
    <border>
      <left/>
      <right style="medium">
        <color rgb="FF000000"/>
      </right>
      <top style="double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medium"/>
    </border>
    <border>
      <left/>
      <right style="medium">
        <color rgb="FF000000"/>
      </right>
      <top style="double">
        <color rgb="FF000000"/>
      </top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 applyNumberFormat="0" applyBorder="0" applyProtection="0">
      <alignment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/>
    </xf>
    <xf numFmtId="0" fontId="64" fillId="0" borderId="0" xfId="57" applyFont="1" applyFill="1" applyAlignment="1">
      <alignment horizontal="center"/>
    </xf>
    <xf numFmtId="0" fontId="65" fillId="0" borderId="0" xfId="57" applyFont="1" applyFill="1" applyAlignment="1">
      <alignment/>
    </xf>
    <xf numFmtId="0" fontId="66" fillId="0" borderId="0" xfId="57" applyFont="1" applyFill="1" applyAlignment="1">
      <alignment/>
    </xf>
    <xf numFmtId="3" fontId="4" fillId="33" borderId="10" xfId="57" applyNumberFormat="1" applyFont="1" applyFill="1" applyBorder="1" applyAlignment="1">
      <alignment/>
    </xf>
    <xf numFmtId="3" fontId="4" fillId="33" borderId="11" xfId="57" applyNumberFormat="1" applyFont="1" applyFill="1" applyBorder="1" applyAlignment="1">
      <alignment/>
    </xf>
    <xf numFmtId="3" fontId="4" fillId="33" borderId="12" xfId="57" applyNumberFormat="1" applyFont="1" applyFill="1" applyBorder="1" applyAlignment="1">
      <alignment/>
    </xf>
    <xf numFmtId="3" fontId="4" fillId="33" borderId="13" xfId="57" applyNumberFormat="1" applyFont="1" applyFill="1" applyBorder="1" applyAlignment="1">
      <alignment/>
    </xf>
    <xf numFmtId="0" fontId="4" fillId="33" borderId="12" xfId="57" applyFont="1" applyFill="1" applyBorder="1" applyAlignment="1">
      <alignment/>
    </xf>
    <xf numFmtId="0" fontId="4" fillId="33" borderId="14" xfId="57" applyFont="1" applyFill="1" applyBorder="1" applyAlignment="1">
      <alignment/>
    </xf>
    <xf numFmtId="3" fontId="4" fillId="33" borderId="15" xfId="57" applyNumberFormat="1" applyFont="1" applyFill="1" applyBorder="1" applyAlignment="1">
      <alignment/>
    </xf>
    <xf numFmtId="3" fontId="65" fillId="33" borderId="10" xfId="57" applyNumberFormat="1" applyFont="1" applyFill="1" applyBorder="1" applyAlignment="1">
      <alignment/>
    </xf>
    <xf numFmtId="3" fontId="65" fillId="33" borderId="11" xfId="57" applyNumberFormat="1" applyFont="1" applyFill="1" applyBorder="1" applyAlignment="1">
      <alignment/>
    </xf>
    <xf numFmtId="0" fontId="65" fillId="33" borderId="10" xfId="57" applyFont="1" applyFill="1" applyBorder="1" applyAlignment="1">
      <alignment/>
    </xf>
    <xf numFmtId="0" fontId="65" fillId="33" borderId="11" xfId="57" applyFont="1" applyFill="1" applyBorder="1" applyAlignment="1">
      <alignment/>
    </xf>
    <xf numFmtId="0" fontId="65" fillId="33" borderId="12" xfId="57" applyFont="1" applyFill="1" applyBorder="1" applyAlignment="1">
      <alignment/>
    </xf>
    <xf numFmtId="3" fontId="65" fillId="33" borderId="13" xfId="57" applyNumberFormat="1" applyFont="1" applyFill="1" applyBorder="1" applyAlignment="1">
      <alignment/>
    </xf>
    <xf numFmtId="0" fontId="65" fillId="33" borderId="16" xfId="57" applyFont="1" applyFill="1" applyBorder="1" applyAlignment="1">
      <alignment/>
    </xf>
    <xf numFmtId="3" fontId="65" fillId="33" borderId="17" xfId="57" applyNumberFormat="1" applyFont="1" applyFill="1" applyBorder="1" applyAlignment="1">
      <alignment/>
    </xf>
    <xf numFmtId="3" fontId="65" fillId="33" borderId="18" xfId="57" applyNumberFormat="1" applyFont="1" applyFill="1" applyBorder="1" applyAlignment="1">
      <alignment/>
    </xf>
    <xf numFmtId="3" fontId="65" fillId="33" borderId="15" xfId="57" applyNumberFormat="1" applyFont="1" applyFill="1" applyBorder="1" applyAlignment="1">
      <alignment/>
    </xf>
    <xf numFmtId="0" fontId="65" fillId="33" borderId="15" xfId="57" applyFont="1" applyFill="1" applyBorder="1" applyAlignment="1">
      <alignment/>
    </xf>
    <xf numFmtId="0" fontId="65" fillId="33" borderId="19" xfId="57" applyFont="1" applyFill="1" applyBorder="1" applyAlignment="1">
      <alignment/>
    </xf>
    <xf numFmtId="0" fontId="65" fillId="33" borderId="20" xfId="57" applyFont="1" applyFill="1" applyBorder="1" applyAlignment="1">
      <alignment/>
    </xf>
    <xf numFmtId="0" fontId="65" fillId="33" borderId="17" xfId="57" applyFont="1" applyFill="1" applyBorder="1" applyAlignment="1">
      <alignment/>
    </xf>
    <xf numFmtId="0" fontId="65" fillId="33" borderId="18" xfId="57" applyFont="1" applyFill="1" applyBorder="1" applyAlignment="1">
      <alignment/>
    </xf>
    <xf numFmtId="3" fontId="65" fillId="33" borderId="21" xfId="57" applyNumberFormat="1" applyFont="1" applyFill="1" applyBorder="1" applyAlignment="1">
      <alignment/>
    </xf>
    <xf numFmtId="3" fontId="65" fillId="33" borderId="22" xfId="57" applyNumberFormat="1" applyFont="1" applyFill="1" applyBorder="1" applyAlignment="1">
      <alignment/>
    </xf>
    <xf numFmtId="0" fontId="65" fillId="33" borderId="21" xfId="57" applyFont="1" applyFill="1" applyBorder="1" applyAlignment="1">
      <alignment/>
    </xf>
    <xf numFmtId="0" fontId="65" fillId="33" borderId="23" xfId="57" applyFont="1" applyFill="1" applyBorder="1" applyAlignment="1">
      <alignment/>
    </xf>
    <xf numFmtId="3" fontId="65" fillId="33" borderId="24" xfId="57" applyNumberFormat="1" applyFont="1" applyFill="1" applyBorder="1" applyAlignment="1">
      <alignment/>
    </xf>
    <xf numFmtId="0" fontId="65" fillId="33" borderId="25" xfId="57" applyFont="1" applyFill="1" applyBorder="1" applyAlignment="1">
      <alignment/>
    </xf>
    <xf numFmtId="0" fontId="65" fillId="33" borderId="24" xfId="57" applyFont="1" applyFill="1" applyBorder="1" applyAlignment="1">
      <alignment/>
    </xf>
    <xf numFmtId="3" fontId="4" fillId="33" borderId="22" xfId="57" applyNumberFormat="1" applyFont="1" applyFill="1" applyBorder="1" applyAlignment="1">
      <alignment/>
    </xf>
    <xf numFmtId="0" fontId="65" fillId="33" borderId="26" xfId="57" applyFont="1" applyFill="1" applyBorder="1" applyAlignment="1">
      <alignment/>
    </xf>
    <xf numFmtId="3" fontId="67" fillId="0" borderId="27" xfId="57" applyNumberFormat="1" applyFont="1" applyFill="1" applyBorder="1" applyAlignment="1">
      <alignment/>
    </xf>
    <xf numFmtId="0" fontId="67" fillId="0" borderId="27" xfId="57" applyFont="1" applyFill="1" applyBorder="1" applyAlignment="1">
      <alignment/>
    </xf>
    <xf numFmtId="3" fontId="67" fillId="0" borderId="28" xfId="57" applyNumberFormat="1" applyFont="1" applyFill="1" applyBorder="1" applyAlignment="1">
      <alignment/>
    </xf>
    <xf numFmtId="3" fontId="67" fillId="0" borderId="29" xfId="57" applyNumberFormat="1" applyFont="1" applyFill="1" applyBorder="1" applyAlignment="1">
      <alignment/>
    </xf>
    <xf numFmtId="3" fontId="65" fillId="7" borderId="29" xfId="57" applyNumberFormat="1" applyFont="1" applyFill="1" applyBorder="1" applyAlignment="1">
      <alignment/>
    </xf>
    <xf numFmtId="3" fontId="65" fillId="0" borderId="0" xfId="57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/>
    </xf>
    <xf numFmtId="0" fontId="68" fillId="0" borderId="0" xfId="0" applyFont="1" applyAlignment="1">
      <alignment/>
    </xf>
    <xf numFmtId="3" fontId="65" fillId="7" borderId="0" xfId="57" applyNumberFormat="1" applyFont="1" applyFill="1" applyBorder="1" applyAlignment="1">
      <alignment/>
    </xf>
    <xf numFmtId="3" fontId="69" fillId="0" borderId="0" xfId="57" applyNumberFormat="1" applyFont="1" applyFill="1" applyBorder="1" applyAlignment="1">
      <alignment/>
    </xf>
    <xf numFmtId="3" fontId="4" fillId="33" borderId="30" xfId="57" applyNumberFormat="1" applyFont="1" applyFill="1" applyBorder="1" applyAlignment="1">
      <alignment/>
    </xf>
    <xf numFmtId="0" fontId="65" fillId="0" borderId="0" xfId="57" applyFont="1" applyFill="1" applyBorder="1" applyAlignment="1">
      <alignment/>
    </xf>
    <xf numFmtId="3" fontId="3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0" fontId="70" fillId="0" borderId="0" xfId="57" applyFont="1" applyFill="1" applyAlignment="1">
      <alignment/>
    </xf>
    <xf numFmtId="0" fontId="70" fillId="0" borderId="31" xfId="57" applyFont="1" applyFill="1" applyBorder="1" applyAlignment="1">
      <alignment/>
    </xf>
    <xf numFmtId="0" fontId="70" fillId="0" borderId="32" xfId="57" applyFont="1" applyFill="1" applyBorder="1" applyAlignment="1">
      <alignment/>
    </xf>
    <xf numFmtId="0" fontId="69" fillId="0" borderId="33" xfId="57" applyFont="1" applyFill="1" applyBorder="1" applyAlignment="1">
      <alignment/>
    </xf>
    <xf numFmtId="0" fontId="71" fillId="0" borderId="0" xfId="0" applyFont="1" applyBorder="1" applyAlignment="1">
      <alignment/>
    </xf>
    <xf numFmtId="0" fontId="72" fillId="0" borderId="0" xfId="57" applyFont="1" applyFill="1" applyAlignment="1">
      <alignment horizontal="left"/>
    </xf>
    <xf numFmtId="0" fontId="73" fillId="0" borderId="0" xfId="57" applyFont="1" applyFill="1" applyAlignment="1">
      <alignment/>
    </xf>
    <xf numFmtId="0" fontId="73" fillId="0" borderId="15" xfId="57" applyFont="1" applyFill="1" applyBorder="1" applyAlignment="1">
      <alignment/>
    </xf>
    <xf numFmtId="0" fontId="66" fillId="0" borderId="34" xfId="57" applyFont="1" applyFill="1" applyBorder="1" applyAlignment="1">
      <alignment horizontal="center"/>
    </xf>
    <xf numFmtId="0" fontId="66" fillId="0" borderId="35" xfId="57" applyFont="1" applyFill="1" applyBorder="1" applyAlignment="1">
      <alignment horizontal="center"/>
    </xf>
    <xf numFmtId="3" fontId="69" fillId="0" borderId="36" xfId="57" applyNumberFormat="1" applyFont="1" applyFill="1" applyBorder="1" applyAlignment="1">
      <alignment/>
    </xf>
    <xf numFmtId="3" fontId="69" fillId="0" borderId="37" xfId="57" applyNumberFormat="1" applyFont="1" applyFill="1" applyBorder="1" applyAlignment="1">
      <alignment/>
    </xf>
    <xf numFmtId="0" fontId="69" fillId="0" borderId="36" xfId="57" applyFont="1" applyFill="1" applyBorder="1" applyAlignment="1">
      <alignment/>
    </xf>
    <xf numFmtId="3" fontId="69" fillId="0" borderId="38" xfId="57" applyNumberFormat="1" applyFont="1" applyFill="1" applyBorder="1" applyAlignment="1">
      <alignment/>
    </xf>
    <xf numFmtId="3" fontId="69" fillId="0" borderId="39" xfId="57" applyNumberFormat="1" applyFont="1" applyFill="1" applyBorder="1" applyAlignment="1">
      <alignment/>
    </xf>
    <xf numFmtId="0" fontId="69" fillId="0" borderId="38" xfId="57" applyFont="1" applyFill="1" applyBorder="1" applyAlignment="1">
      <alignment/>
    </xf>
    <xf numFmtId="3" fontId="69" fillId="0" borderId="40" xfId="57" applyNumberFormat="1" applyFont="1" applyFill="1" applyBorder="1" applyAlignment="1">
      <alignment/>
    </xf>
    <xf numFmtId="0" fontId="69" fillId="0" borderId="40" xfId="57" applyFont="1" applyFill="1" applyBorder="1" applyAlignment="1">
      <alignment/>
    </xf>
    <xf numFmtId="3" fontId="69" fillId="0" borderId="33" xfId="57" applyNumberFormat="1" applyFont="1" applyFill="1" applyBorder="1" applyAlignment="1">
      <alignment/>
    </xf>
    <xf numFmtId="0" fontId="74" fillId="0" borderId="41" xfId="57" applyFont="1" applyFill="1" applyBorder="1" applyAlignment="1">
      <alignment horizontal="left"/>
    </xf>
    <xf numFmtId="3" fontId="69" fillId="0" borderId="29" xfId="57" applyNumberFormat="1" applyFont="1" applyFill="1" applyBorder="1" applyAlignment="1">
      <alignment/>
    </xf>
    <xf numFmtId="0" fontId="69" fillId="0" borderId="29" xfId="57" applyFont="1" applyFill="1" applyBorder="1" applyAlignment="1">
      <alignment/>
    </xf>
    <xf numFmtId="0" fontId="69" fillId="0" borderId="42" xfId="57" applyFont="1" applyFill="1" applyBorder="1" applyAlignment="1">
      <alignment/>
    </xf>
    <xf numFmtId="3" fontId="69" fillId="0" borderId="42" xfId="57" applyNumberFormat="1" applyFont="1" applyFill="1" applyBorder="1" applyAlignment="1">
      <alignment/>
    </xf>
    <xf numFmtId="0" fontId="69" fillId="0" borderId="43" xfId="57" applyFont="1" applyFill="1" applyBorder="1" applyAlignment="1">
      <alignment/>
    </xf>
    <xf numFmtId="0" fontId="69" fillId="0" borderId="44" xfId="57" applyFont="1" applyFill="1" applyBorder="1" applyAlignment="1">
      <alignment/>
    </xf>
    <xf numFmtId="0" fontId="65" fillId="0" borderId="15" xfId="57" applyFont="1" applyFill="1" applyBorder="1" applyAlignment="1">
      <alignment horizontal="left"/>
    </xf>
    <xf numFmtId="3" fontId="69" fillId="0" borderId="45" xfId="57" applyNumberFormat="1" applyFont="1" applyFill="1" applyBorder="1" applyAlignment="1">
      <alignment/>
    </xf>
    <xf numFmtId="0" fontId="69" fillId="0" borderId="45" xfId="57" applyFont="1" applyFill="1" applyBorder="1" applyAlignment="1">
      <alignment/>
    </xf>
    <xf numFmtId="0" fontId="69" fillId="0" borderId="46" xfId="57" applyFont="1" applyFill="1" applyBorder="1" applyAlignment="1">
      <alignment/>
    </xf>
    <xf numFmtId="0" fontId="69" fillId="0" borderId="47" xfId="57" applyFont="1" applyFill="1" applyBorder="1" applyAlignment="1">
      <alignment/>
    </xf>
    <xf numFmtId="3" fontId="69" fillId="0" borderId="48" xfId="57" applyNumberFormat="1" applyFont="1" applyFill="1" applyBorder="1" applyAlignment="1">
      <alignment/>
    </xf>
    <xf numFmtId="0" fontId="69" fillId="0" borderId="48" xfId="57" applyFont="1" applyFill="1" applyBorder="1" applyAlignment="1">
      <alignment/>
    </xf>
    <xf numFmtId="0" fontId="69" fillId="0" borderId="49" xfId="57" applyFont="1" applyFill="1" applyBorder="1" applyAlignment="1">
      <alignment/>
    </xf>
    <xf numFmtId="0" fontId="69" fillId="0" borderId="37" xfId="57" applyFont="1" applyFill="1" applyBorder="1" applyAlignment="1">
      <alignment/>
    </xf>
    <xf numFmtId="3" fontId="69" fillId="0" borderId="48" xfId="57" applyNumberFormat="1" applyFont="1" applyFill="1" applyBorder="1" applyAlignment="1">
      <alignment horizontal="right"/>
    </xf>
    <xf numFmtId="3" fontId="69" fillId="0" borderId="49" xfId="57" applyNumberFormat="1" applyFont="1" applyFill="1" applyBorder="1" applyAlignment="1">
      <alignment/>
    </xf>
    <xf numFmtId="0" fontId="69" fillId="0" borderId="39" xfId="57" applyFont="1" applyFill="1" applyBorder="1" applyAlignment="1">
      <alignment/>
    </xf>
    <xf numFmtId="3" fontId="69" fillId="0" borderId="50" xfId="57" applyNumberFormat="1" applyFont="1" applyFill="1" applyBorder="1" applyAlignment="1">
      <alignment/>
    </xf>
    <xf numFmtId="0" fontId="69" fillId="0" borderId="50" xfId="57" applyFont="1" applyFill="1" applyBorder="1" applyAlignment="1">
      <alignment/>
    </xf>
    <xf numFmtId="0" fontId="69" fillId="0" borderId="51" xfId="57" applyFont="1" applyFill="1" applyBorder="1" applyAlignment="1">
      <alignment/>
    </xf>
    <xf numFmtId="3" fontId="69" fillId="0" borderId="52" xfId="57" applyNumberFormat="1" applyFont="1" applyFill="1" applyBorder="1" applyAlignment="1">
      <alignment/>
    </xf>
    <xf numFmtId="0" fontId="69" fillId="0" borderId="52" xfId="57" applyFont="1" applyFill="1" applyBorder="1" applyAlignment="1">
      <alignment/>
    </xf>
    <xf numFmtId="0" fontId="69" fillId="0" borderId="53" xfId="57" applyFont="1" applyFill="1" applyBorder="1" applyAlignment="1">
      <alignment/>
    </xf>
    <xf numFmtId="3" fontId="69" fillId="0" borderId="53" xfId="57" applyNumberFormat="1" applyFont="1" applyFill="1" applyBorder="1" applyAlignment="1">
      <alignment/>
    </xf>
    <xf numFmtId="3" fontId="69" fillId="0" borderId="54" xfId="57" applyNumberFormat="1" applyFont="1" applyFill="1" applyBorder="1" applyAlignment="1">
      <alignment/>
    </xf>
    <xf numFmtId="0" fontId="69" fillId="0" borderId="54" xfId="57" applyFont="1" applyFill="1" applyBorder="1" applyAlignment="1">
      <alignment/>
    </xf>
    <xf numFmtId="0" fontId="69" fillId="0" borderId="55" xfId="57" applyFont="1" applyFill="1" applyBorder="1" applyAlignment="1">
      <alignment/>
    </xf>
    <xf numFmtId="3" fontId="69" fillId="0" borderId="55" xfId="57" applyNumberFormat="1" applyFont="1" applyFill="1" applyBorder="1" applyAlignment="1">
      <alignment/>
    </xf>
    <xf numFmtId="3" fontId="69" fillId="0" borderId="56" xfId="57" applyNumberFormat="1" applyFont="1" applyFill="1" applyBorder="1" applyAlignment="1">
      <alignment/>
    </xf>
    <xf numFmtId="0" fontId="69" fillId="0" borderId="56" xfId="57" applyFont="1" applyFill="1" applyBorder="1" applyAlignment="1">
      <alignment/>
    </xf>
    <xf numFmtId="0" fontId="69" fillId="0" borderId="31" xfId="57" applyFont="1" applyFill="1" applyBorder="1" applyAlignment="1">
      <alignment/>
    </xf>
    <xf numFmtId="3" fontId="69" fillId="0" borderId="57" xfId="57" applyNumberFormat="1" applyFont="1" applyFill="1" applyBorder="1" applyAlignment="1">
      <alignment/>
    </xf>
    <xf numFmtId="3" fontId="69" fillId="0" borderId="58" xfId="57" applyNumberFormat="1" applyFont="1" applyFill="1" applyBorder="1" applyAlignment="1">
      <alignment/>
    </xf>
    <xf numFmtId="0" fontId="69" fillId="0" borderId="58" xfId="57" applyFont="1" applyFill="1" applyBorder="1" applyAlignment="1">
      <alignment/>
    </xf>
    <xf numFmtId="0" fontId="69" fillId="0" borderId="59" xfId="57" applyFont="1" applyFill="1" applyBorder="1" applyAlignment="1">
      <alignment/>
    </xf>
    <xf numFmtId="0" fontId="66" fillId="0" borderId="17" xfId="57" applyFont="1" applyFill="1" applyBorder="1" applyAlignment="1">
      <alignment/>
    </xf>
    <xf numFmtId="0" fontId="66" fillId="0" borderId="15" xfId="57" applyFont="1" applyFill="1" applyBorder="1" applyAlignment="1">
      <alignment/>
    </xf>
    <xf numFmtId="3" fontId="66" fillId="0" borderId="19" xfId="57" applyNumberFormat="1" applyFont="1" applyFill="1" applyBorder="1" applyAlignment="1">
      <alignment/>
    </xf>
    <xf numFmtId="0" fontId="66" fillId="0" borderId="11" xfId="57" applyFont="1" applyFill="1" applyBorder="1" applyAlignment="1">
      <alignment/>
    </xf>
    <xf numFmtId="0" fontId="73" fillId="0" borderId="11" xfId="57" applyFont="1" applyFill="1" applyBorder="1" applyAlignment="1">
      <alignment/>
    </xf>
    <xf numFmtId="3" fontId="73" fillId="0" borderId="11" xfId="57" applyNumberFormat="1" applyFont="1" applyFill="1" applyBorder="1" applyAlignment="1">
      <alignment/>
    </xf>
    <xf numFmtId="0" fontId="73" fillId="0" borderId="60" xfId="57" applyFont="1" applyFill="1" applyBorder="1" applyAlignment="1">
      <alignment/>
    </xf>
    <xf numFmtId="0" fontId="73" fillId="0" borderId="61" xfId="57" applyFont="1" applyFill="1" applyBorder="1" applyAlignment="1">
      <alignment/>
    </xf>
    <xf numFmtId="0" fontId="73" fillId="0" borderId="32" xfId="57" applyFont="1" applyFill="1" applyBorder="1" applyAlignment="1">
      <alignment/>
    </xf>
    <xf numFmtId="3" fontId="69" fillId="0" borderId="31" xfId="57" applyNumberFormat="1" applyFont="1" applyFill="1" applyBorder="1" applyAlignment="1">
      <alignment/>
    </xf>
    <xf numFmtId="0" fontId="75" fillId="0" borderId="0" xfId="0" applyFont="1" applyAlignment="1">
      <alignment/>
    </xf>
    <xf numFmtId="0" fontId="6" fillId="0" borderId="33" xfId="57" applyFont="1" applyFill="1" applyBorder="1" applyAlignment="1">
      <alignment/>
    </xf>
    <xf numFmtId="0" fontId="6" fillId="0" borderId="62" xfId="57" applyFont="1" applyFill="1" applyBorder="1" applyAlignment="1">
      <alignment/>
    </xf>
    <xf numFmtId="0" fontId="70" fillId="0" borderId="47" xfId="57" applyFont="1" applyFill="1" applyBorder="1" applyAlignment="1">
      <alignment/>
    </xf>
    <xf numFmtId="0" fontId="0" fillId="0" borderId="0" xfId="0" applyAlignment="1">
      <alignment/>
    </xf>
    <xf numFmtId="0" fontId="69" fillId="0" borderId="37" xfId="57" applyFont="1" applyFill="1" applyBorder="1" applyAlignment="1">
      <alignment/>
    </xf>
    <xf numFmtId="0" fontId="69" fillId="0" borderId="33" xfId="57" applyFont="1" applyFill="1" applyBorder="1" applyAlignment="1">
      <alignment/>
    </xf>
    <xf numFmtId="0" fontId="0" fillId="0" borderId="0" xfId="0" applyAlignment="1">
      <alignment/>
    </xf>
    <xf numFmtId="0" fontId="70" fillId="0" borderId="31" xfId="57" applyFont="1" applyFill="1" applyBorder="1" applyAlignment="1">
      <alignment/>
    </xf>
    <xf numFmtId="0" fontId="70" fillId="0" borderId="32" xfId="57" applyFont="1" applyFill="1" applyBorder="1" applyAlignment="1">
      <alignment/>
    </xf>
    <xf numFmtId="0" fontId="66" fillId="0" borderId="47" xfId="57" applyFont="1" applyFill="1" applyBorder="1" applyAlignment="1">
      <alignment horizontal="center"/>
    </xf>
    <xf numFmtId="3" fontId="4" fillId="34" borderId="0" xfId="57" applyNumberFormat="1" applyFont="1" applyFill="1" applyBorder="1" applyAlignment="1">
      <alignment/>
    </xf>
    <xf numFmtId="3" fontId="6" fillId="34" borderId="47" xfId="57" applyNumberFormat="1" applyFont="1" applyFill="1" applyBorder="1" applyAlignment="1">
      <alignment/>
    </xf>
    <xf numFmtId="3" fontId="6" fillId="34" borderId="49" xfId="57" applyNumberFormat="1" applyFont="1" applyFill="1" applyBorder="1" applyAlignment="1">
      <alignment/>
    </xf>
    <xf numFmtId="0" fontId="74" fillId="0" borderId="63" xfId="57" applyFont="1" applyFill="1" applyBorder="1" applyAlignment="1">
      <alignment horizontal="left"/>
    </xf>
    <xf numFmtId="3" fontId="6" fillId="34" borderId="64" xfId="57" applyNumberFormat="1" applyFont="1" applyFill="1" applyBorder="1" applyAlignment="1">
      <alignment/>
    </xf>
    <xf numFmtId="3" fontId="6" fillId="34" borderId="0" xfId="57" applyNumberFormat="1" applyFont="1" applyFill="1" applyAlignment="1">
      <alignment/>
    </xf>
    <xf numFmtId="0" fontId="69" fillId="0" borderId="65" xfId="57" applyFont="1" applyFill="1" applyBorder="1" applyAlignment="1">
      <alignment/>
    </xf>
    <xf numFmtId="0" fontId="73" fillId="0" borderId="0" xfId="57" applyFont="1" applyFill="1" applyBorder="1" applyAlignment="1">
      <alignment/>
    </xf>
    <xf numFmtId="3" fontId="65" fillId="33" borderId="19" xfId="57" applyNumberFormat="1" applyFont="1" applyFill="1" applyBorder="1" applyAlignment="1">
      <alignment/>
    </xf>
    <xf numFmtId="3" fontId="4" fillId="7" borderId="0" xfId="57" applyNumberFormat="1" applyFont="1" applyFill="1" applyBorder="1" applyAlignment="1">
      <alignment/>
    </xf>
    <xf numFmtId="0" fontId="65" fillId="33" borderId="47" xfId="57" applyFont="1" applyFill="1" applyBorder="1" applyAlignment="1">
      <alignment/>
    </xf>
    <xf numFmtId="3" fontId="6" fillId="34" borderId="66" xfId="57" applyNumberFormat="1" applyFont="1" applyFill="1" applyBorder="1" applyAlignment="1">
      <alignment/>
    </xf>
    <xf numFmtId="0" fontId="65" fillId="33" borderId="67" xfId="57" applyFont="1" applyFill="1" applyBorder="1" applyAlignment="1">
      <alignment/>
    </xf>
    <xf numFmtId="3" fontId="6" fillId="34" borderId="42" xfId="57" applyNumberFormat="1" applyFont="1" applyFill="1" applyBorder="1" applyAlignment="1">
      <alignment/>
    </xf>
    <xf numFmtId="3" fontId="6" fillId="34" borderId="68" xfId="57" applyNumberFormat="1" applyFont="1" applyFill="1" applyBorder="1" applyAlignment="1">
      <alignment/>
    </xf>
    <xf numFmtId="3" fontId="69" fillId="0" borderId="69" xfId="57" applyNumberFormat="1" applyFont="1" applyFill="1" applyBorder="1" applyAlignment="1">
      <alignment/>
    </xf>
    <xf numFmtId="0" fontId="69" fillId="0" borderId="69" xfId="57" applyFont="1" applyFill="1" applyBorder="1" applyAlignment="1">
      <alignment/>
    </xf>
    <xf numFmtId="0" fontId="69" fillId="0" borderId="64" xfId="57" applyFont="1" applyFill="1" applyBorder="1" applyAlignment="1">
      <alignment/>
    </xf>
    <xf numFmtId="3" fontId="69" fillId="0" borderId="47" xfId="57" applyNumberFormat="1" applyFont="1" applyFill="1" applyBorder="1" applyAlignment="1">
      <alignment/>
    </xf>
    <xf numFmtId="0" fontId="8" fillId="0" borderId="33" xfId="57" applyFont="1" applyFill="1" applyBorder="1" applyAlignment="1">
      <alignment/>
    </xf>
    <xf numFmtId="0" fontId="76" fillId="0" borderId="38" xfId="57" applyFont="1" applyFill="1" applyBorder="1" applyAlignment="1">
      <alignment/>
    </xf>
    <xf numFmtId="3" fontId="76" fillId="0" borderId="33" xfId="57" applyNumberFormat="1" applyFont="1" applyFill="1" applyBorder="1" applyAlignment="1">
      <alignment/>
    </xf>
    <xf numFmtId="0" fontId="76" fillId="0" borderId="40" xfId="57" applyFont="1" applyFill="1" applyBorder="1" applyAlignment="1">
      <alignment/>
    </xf>
    <xf numFmtId="0" fontId="76" fillId="0" borderId="33" xfId="57" applyFont="1" applyFill="1" applyBorder="1" applyAlignment="1">
      <alignment/>
    </xf>
    <xf numFmtId="3" fontId="8" fillId="34" borderId="47" xfId="57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Alignment="1">
      <alignment/>
    </xf>
    <xf numFmtId="3" fontId="69" fillId="0" borderId="70" xfId="57" applyNumberFormat="1" applyFont="1" applyFill="1" applyBorder="1" applyAlignment="1">
      <alignment/>
    </xf>
    <xf numFmtId="0" fontId="69" fillId="0" borderId="70" xfId="57" applyFont="1" applyFill="1" applyBorder="1" applyAlignment="1">
      <alignment/>
    </xf>
    <xf numFmtId="0" fontId="69" fillId="0" borderId="71" xfId="57" applyFont="1" applyFill="1" applyBorder="1" applyAlignment="1">
      <alignment/>
    </xf>
    <xf numFmtId="3" fontId="69" fillId="0" borderId="72" xfId="57" applyNumberFormat="1" applyFont="1" applyFill="1" applyBorder="1" applyAlignment="1">
      <alignment/>
    </xf>
    <xf numFmtId="3" fontId="79" fillId="0" borderId="73" xfId="57" applyNumberFormat="1" applyFont="1" applyFill="1" applyBorder="1" applyAlignment="1">
      <alignment/>
    </xf>
    <xf numFmtId="0" fontId="79" fillId="0" borderId="73" xfId="57" applyFont="1" applyFill="1" applyBorder="1" applyAlignment="1">
      <alignment/>
    </xf>
    <xf numFmtId="0" fontId="79" fillId="0" borderId="74" xfId="57" applyFont="1" applyFill="1" applyBorder="1" applyAlignment="1">
      <alignment/>
    </xf>
    <xf numFmtId="3" fontId="79" fillId="34" borderId="75" xfId="57" applyNumberFormat="1" applyFont="1" applyFill="1" applyBorder="1" applyAlignment="1">
      <alignment/>
    </xf>
    <xf numFmtId="0" fontId="74" fillId="0" borderId="31" xfId="57" applyFont="1" applyFill="1" applyBorder="1" applyAlignment="1">
      <alignment/>
    </xf>
    <xf numFmtId="0" fontId="74" fillId="0" borderId="32" xfId="57" applyFont="1" applyFill="1" applyBorder="1" applyAlignment="1">
      <alignment/>
    </xf>
    <xf numFmtId="0" fontId="74" fillId="0" borderId="56" xfId="57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57" applyFont="1" applyFill="1" applyAlignment="1">
      <alignment/>
    </xf>
    <xf numFmtId="0" fontId="4" fillId="0" borderId="0" xfId="57" applyFont="1" applyFill="1" applyAlignment="1">
      <alignment/>
    </xf>
    <xf numFmtId="3" fontId="5" fillId="0" borderId="0" xfId="57" applyNumberFormat="1" applyFont="1" applyFill="1" applyAlignment="1">
      <alignment/>
    </xf>
    <xf numFmtId="0" fontId="68" fillId="0" borderId="0" xfId="0" applyFont="1" applyFill="1" applyAlignment="1">
      <alignment/>
    </xf>
    <xf numFmtId="3" fontId="65" fillId="35" borderId="0" xfId="57" applyNumberFormat="1" applyFont="1" applyFill="1" applyBorder="1" applyAlignment="1">
      <alignment/>
    </xf>
    <xf numFmtId="3" fontId="4" fillId="35" borderId="0" xfId="57" applyNumberFormat="1" applyFont="1" applyFill="1" applyBorder="1" applyAlignment="1">
      <alignment/>
    </xf>
    <xf numFmtId="0" fontId="65" fillId="36" borderId="0" xfId="57" applyFont="1" applyFill="1" applyBorder="1" applyAlignment="1">
      <alignment/>
    </xf>
    <xf numFmtId="0" fontId="80" fillId="36" borderId="0" xfId="57" applyFont="1" applyFill="1" applyBorder="1" applyAlignment="1">
      <alignment/>
    </xf>
    <xf numFmtId="0" fontId="75" fillId="36" borderId="0" xfId="0" applyFont="1" applyFill="1" applyAlignment="1">
      <alignment/>
    </xf>
    <xf numFmtId="0" fontId="81" fillId="35" borderId="0" xfId="57" applyFont="1" applyFill="1" applyBorder="1" applyAlignment="1">
      <alignment/>
    </xf>
    <xf numFmtId="0" fontId="82" fillId="36" borderId="0" xfId="57" applyFont="1" applyFill="1" applyBorder="1" applyAlignment="1">
      <alignment/>
    </xf>
    <xf numFmtId="3" fontId="0" fillId="0" borderId="0" xfId="0" applyNumberForma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0" fontId="8" fillId="0" borderId="33" xfId="57" applyFont="1" applyFill="1" applyBorder="1" applyAlignment="1">
      <alignment wrapText="1"/>
    </xf>
    <xf numFmtId="0" fontId="8" fillId="0" borderId="62" xfId="57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3" fillId="0" borderId="33" xfId="57" applyFont="1" applyFill="1" applyBorder="1" applyAlignment="1">
      <alignment/>
    </xf>
    <xf numFmtId="0" fontId="3" fillId="0" borderId="62" xfId="57" applyFont="1" applyFill="1" applyBorder="1" applyAlignment="1">
      <alignment/>
    </xf>
    <xf numFmtId="0" fontId="65" fillId="0" borderId="76" xfId="57" applyFont="1" applyFill="1" applyBorder="1" applyAlignment="1">
      <alignment horizontal="center"/>
    </xf>
    <xf numFmtId="0" fontId="65" fillId="0" borderId="12" xfId="57" applyFont="1" applyFill="1" applyBorder="1" applyAlignment="1">
      <alignment/>
    </xf>
    <xf numFmtId="0" fontId="65" fillId="0" borderId="11" xfId="57" applyFont="1" applyFill="1" applyBorder="1" applyAlignment="1">
      <alignment/>
    </xf>
    <xf numFmtId="0" fontId="65" fillId="0" borderId="77" xfId="57" applyFont="1" applyFill="1" applyBorder="1" applyAlignment="1">
      <alignment/>
    </xf>
    <xf numFmtId="0" fontId="70" fillId="0" borderId="37" xfId="57" applyFont="1" applyFill="1" applyBorder="1" applyAlignment="1">
      <alignment/>
    </xf>
    <xf numFmtId="0" fontId="70" fillId="0" borderId="78" xfId="57" applyFont="1" applyFill="1" applyBorder="1" applyAlignment="1">
      <alignment/>
    </xf>
    <xf numFmtId="0" fontId="69" fillId="0" borderId="65" xfId="57" applyFont="1" applyFill="1" applyBorder="1" applyAlignment="1">
      <alignment horizontal="left" wrapText="1"/>
    </xf>
    <xf numFmtId="0" fontId="69" fillId="0" borderId="79" xfId="57" applyFont="1" applyFill="1" applyBorder="1" applyAlignment="1">
      <alignment horizontal="left" wrapText="1"/>
    </xf>
    <xf numFmtId="0" fontId="70" fillId="0" borderId="33" xfId="57" applyFont="1" applyFill="1" applyBorder="1" applyAlignment="1">
      <alignment/>
    </xf>
    <xf numFmtId="0" fontId="70" fillId="0" borderId="62" xfId="57" applyFont="1" applyFill="1" applyBorder="1" applyAlignment="1">
      <alignment/>
    </xf>
    <xf numFmtId="0" fontId="70" fillId="0" borderId="42" xfId="57" applyFont="1" applyFill="1" applyBorder="1" applyAlignment="1">
      <alignment/>
    </xf>
    <xf numFmtId="0" fontId="70" fillId="0" borderId="80" xfId="57" applyFont="1" applyFill="1" applyBorder="1" applyAlignment="1">
      <alignment/>
    </xf>
    <xf numFmtId="0" fontId="66" fillId="33" borderId="28" xfId="57" applyFont="1" applyFill="1" applyBorder="1" applyAlignment="1">
      <alignment/>
    </xf>
    <xf numFmtId="0" fontId="66" fillId="33" borderId="81" xfId="57" applyFont="1" applyFill="1" applyBorder="1" applyAlignment="1">
      <alignment/>
    </xf>
    <xf numFmtId="0" fontId="70" fillId="0" borderId="82" xfId="57" applyFont="1" applyFill="1" applyBorder="1" applyAlignment="1">
      <alignment horizontal="left"/>
    </xf>
    <xf numFmtId="0" fontId="70" fillId="0" borderId="83" xfId="57" applyFont="1" applyFill="1" applyBorder="1" applyAlignment="1">
      <alignment horizontal="left"/>
    </xf>
    <xf numFmtId="0" fontId="70" fillId="0" borderId="33" xfId="57" applyFont="1" applyFill="1" applyBorder="1" applyAlignment="1">
      <alignment horizontal="left"/>
    </xf>
    <xf numFmtId="0" fontId="70" fillId="0" borderId="62" xfId="57" applyFont="1" applyFill="1" applyBorder="1" applyAlignment="1">
      <alignment horizontal="left"/>
    </xf>
    <xf numFmtId="0" fontId="8" fillId="0" borderId="33" xfId="57" applyFont="1" applyFill="1" applyBorder="1" applyAlignment="1">
      <alignment horizontal="left" wrapText="1"/>
    </xf>
    <xf numFmtId="0" fontId="8" fillId="0" borderId="62" xfId="57" applyFont="1" applyFill="1" applyBorder="1" applyAlignment="1">
      <alignment horizontal="left" wrapText="1"/>
    </xf>
    <xf numFmtId="0" fontId="3" fillId="0" borderId="37" xfId="57" applyFont="1" applyFill="1" applyBorder="1" applyAlignment="1">
      <alignment/>
    </xf>
    <xf numFmtId="0" fontId="3" fillId="0" borderId="78" xfId="57" applyFont="1" applyFill="1" applyBorder="1" applyAlignment="1">
      <alignment/>
    </xf>
    <xf numFmtId="0" fontId="7" fillId="33" borderId="84" xfId="57" applyFont="1" applyFill="1" applyBorder="1" applyAlignment="1">
      <alignment/>
    </xf>
    <xf numFmtId="0" fontId="7" fillId="33" borderId="85" xfId="57" applyFont="1" applyFill="1" applyBorder="1" applyAlignment="1">
      <alignment/>
    </xf>
    <xf numFmtId="0" fontId="69" fillId="0" borderId="86" xfId="57" applyFont="1" applyFill="1" applyBorder="1" applyAlignment="1">
      <alignment/>
    </xf>
    <xf numFmtId="0" fontId="69" fillId="0" borderId="87" xfId="57" applyFont="1" applyFill="1" applyBorder="1" applyAlignment="1">
      <alignment/>
    </xf>
    <xf numFmtId="0" fontId="66" fillId="33" borderId="84" xfId="57" applyFont="1" applyFill="1" applyBorder="1" applyAlignment="1">
      <alignment/>
    </xf>
    <xf numFmtId="0" fontId="66" fillId="33" borderId="85" xfId="57" applyFont="1" applyFill="1" applyBorder="1" applyAlignment="1">
      <alignment/>
    </xf>
    <xf numFmtId="0" fontId="65" fillId="0" borderId="37" xfId="57" applyFont="1" applyFill="1" applyBorder="1" applyAlignment="1">
      <alignment/>
    </xf>
    <xf numFmtId="0" fontId="65" fillId="0" borderId="88" xfId="57" applyFont="1" applyFill="1" applyBorder="1" applyAlignment="1">
      <alignment/>
    </xf>
    <xf numFmtId="0" fontId="65" fillId="0" borderId="78" xfId="57" applyFont="1" applyFill="1" applyBorder="1" applyAlignment="1">
      <alignment/>
    </xf>
    <xf numFmtId="0" fontId="69" fillId="0" borderId="47" xfId="57" applyFont="1" applyFill="1" applyBorder="1" applyAlignment="1">
      <alignment horizontal="left" wrapText="1"/>
    </xf>
    <xf numFmtId="0" fontId="65" fillId="0" borderId="13" xfId="57" applyFont="1" applyFill="1" applyBorder="1" applyAlignment="1">
      <alignment/>
    </xf>
    <xf numFmtId="0" fontId="76" fillId="0" borderId="47" xfId="57" applyFont="1" applyFill="1" applyBorder="1" applyAlignment="1">
      <alignment horizontal="left" wrapText="1"/>
    </xf>
    <xf numFmtId="0" fontId="6" fillId="0" borderId="33" xfId="57" applyFont="1" applyFill="1" applyBorder="1" applyAlignment="1">
      <alignment wrapText="1"/>
    </xf>
    <xf numFmtId="0" fontId="6" fillId="0" borderId="62" xfId="57" applyFont="1" applyFill="1" applyBorder="1" applyAlignment="1">
      <alignment wrapText="1"/>
    </xf>
    <xf numFmtId="0" fontId="65" fillId="0" borderId="13" xfId="57" applyFont="1" applyFill="1" applyBorder="1" applyAlignment="1">
      <alignment horizontal="left"/>
    </xf>
    <xf numFmtId="0" fontId="65" fillId="0" borderId="11" xfId="57" applyFont="1" applyFill="1" applyBorder="1" applyAlignment="1">
      <alignment horizontal="left"/>
    </xf>
    <xf numFmtId="0" fontId="70" fillId="0" borderId="51" xfId="57" applyFont="1" applyFill="1" applyBorder="1" applyAlignment="1">
      <alignment/>
    </xf>
    <xf numFmtId="0" fontId="70" fillId="0" borderId="89" xfId="57" applyFont="1" applyFill="1" applyBorder="1" applyAlignment="1">
      <alignment/>
    </xf>
    <xf numFmtId="0" fontId="70" fillId="0" borderId="90" xfId="57" applyFont="1" applyFill="1" applyBorder="1" applyAlignment="1">
      <alignment/>
    </xf>
    <xf numFmtId="0" fontId="70" fillId="0" borderId="91" xfId="57" applyFont="1" applyFill="1" applyBorder="1" applyAlignment="1">
      <alignment/>
    </xf>
    <xf numFmtId="0" fontId="66" fillId="33" borderId="92" xfId="57" applyFont="1" applyFill="1" applyBorder="1" applyAlignment="1">
      <alignment/>
    </xf>
    <xf numFmtId="0" fontId="66" fillId="33" borderId="93" xfId="57" applyFont="1" applyFill="1" applyBorder="1" applyAlignment="1">
      <alignment/>
    </xf>
    <xf numFmtId="0" fontId="69" fillId="0" borderId="33" xfId="57" applyFont="1" applyFill="1" applyBorder="1" applyAlignment="1">
      <alignment/>
    </xf>
    <xf numFmtId="0" fontId="69" fillId="0" borderId="62" xfId="57" applyFont="1" applyFill="1" applyBorder="1" applyAlignment="1">
      <alignment/>
    </xf>
    <xf numFmtId="0" fontId="69" fillId="0" borderId="82" xfId="57" applyFont="1" applyFill="1" applyBorder="1" applyAlignment="1">
      <alignment/>
    </xf>
    <xf numFmtId="0" fontId="69" fillId="0" borderId="83" xfId="57" applyFont="1" applyFill="1" applyBorder="1" applyAlignment="1">
      <alignment/>
    </xf>
    <xf numFmtId="0" fontId="0" fillId="0" borderId="0" xfId="0" applyAlignment="1">
      <alignment/>
    </xf>
    <xf numFmtId="0" fontId="83" fillId="0" borderId="28" xfId="57" applyFont="1" applyFill="1" applyBorder="1" applyAlignment="1">
      <alignment/>
    </xf>
    <xf numFmtId="0" fontId="83" fillId="0" borderId="81" xfId="57" applyFont="1" applyFill="1" applyBorder="1" applyAlignment="1">
      <alignment/>
    </xf>
    <xf numFmtId="0" fontId="66" fillId="33" borderId="17" xfId="57" applyFont="1" applyFill="1" applyBorder="1" applyAlignment="1">
      <alignment/>
    </xf>
    <xf numFmtId="0" fontId="66" fillId="33" borderId="94" xfId="57" applyFont="1" applyFill="1" applyBorder="1" applyAlignment="1">
      <alignment/>
    </xf>
    <xf numFmtId="0" fontId="84" fillId="0" borderId="0" xfId="0" applyFont="1" applyAlignment="1">
      <alignment/>
    </xf>
    <xf numFmtId="0" fontId="85" fillId="0" borderId="28" xfId="57" applyFont="1" applyFill="1" applyBorder="1" applyAlignment="1">
      <alignment/>
    </xf>
    <xf numFmtId="0" fontId="85" fillId="0" borderId="81" xfId="57" applyFont="1" applyFill="1" applyBorder="1" applyAlignment="1">
      <alignment/>
    </xf>
    <xf numFmtId="0" fontId="70" fillId="0" borderId="95" xfId="57" applyFont="1" applyFill="1" applyBorder="1" applyAlignment="1">
      <alignment/>
    </xf>
    <xf numFmtId="0" fontId="70" fillId="0" borderId="96" xfId="57" applyFont="1" applyFill="1" applyBorder="1" applyAlignment="1">
      <alignment/>
    </xf>
    <xf numFmtId="0" fontId="70" fillId="0" borderId="82" xfId="57" applyFont="1" applyFill="1" applyBorder="1" applyAlignment="1">
      <alignment/>
    </xf>
    <xf numFmtId="0" fontId="70" fillId="0" borderId="83" xfId="57" applyFont="1" applyFill="1" applyBorder="1" applyAlignment="1">
      <alignment/>
    </xf>
    <xf numFmtId="0" fontId="66" fillId="33" borderId="97" xfId="57" applyFont="1" applyFill="1" applyBorder="1" applyAlignment="1">
      <alignment/>
    </xf>
    <xf numFmtId="0" fontId="66" fillId="33" borderId="98" xfId="57" applyFont="1" applyFill="1" applyBorder="1" applyAlignment="1">
      <alignment/>
    </xf>
    <xf numFmtId="0" fontId="86" fillId="0" borderId="99" xfId="57" applyFont="1" applyFill="1" applyBorder="1" applyAlignment="1">
      <alignment horizontal="center"/>
    </xf>
    <xf numFmtId="0" fontId="86" fillId="0" borderId="100" xfId="57" applyFont="1" applyFill="1" applyBorder="1" applyAlignment="1">
      <alignment horizontal="center"/>
    </xf>
    <xf numFmtId="0" fontId="70" fillId="0" borderId="53" xfId="57" applyFont="1" applyFill="1" applyBorder="1" applyAlignment="1">
      <alignment horizontal="left"/>
    </xf>
    <xf numFmtId="0" fontId="70" fillId="0" borderId="101" xfId="57" applyFont="1" applyFill="1" applyBorder="1" applyAlignment="1">
      <alignment horizontal="left"/>
    </xf>
    <xf numFmtId="0" fontId="70" fillId="0" borderId="46" xfId="57" applyFont="1" applyFill="1" applyBorder="1" applyAlignment="1">
      <alignment horizontal="left"/>
    </xf>
    <xf numFmtId="0" fontId="70" fillId="0" borderId="102" xfId="57" applyFont="1" applyFill="1" applyBorder="1" applyAlignment="1">
      <alignment horizontal="left"/>
    </xf>
    <xf numFmtId="0" fontId="70" fillId="0" borderId="59" xfId="57" applyFont="1" applyFill="1" applyBorder="1" applyAlignment="1">
      <alignment/>
    </xf>
    <xf numFmtId="0" fontId="70" fillId="0" borderId="103" xfId="57" applyFont="1" applyFill="1" applyBorder="1" applyAlignment="1">
      <alignment/>
    </xf>
    <xf numFmtId="0" fontId="70" fillId="0" borderId="104" xfId="57" applyFont="1" applyFill="1" applyBorder="1" applyAlignment="1">
      <alignment/>
    </xf>
    <xf numFmtId="0" fontId="70" fillId="0" borderId="105" xfId="57" applyFont="1" applyFill="1" applyBorder="1" applyAlignment="1">
      <alignment/>
    </xf>
    <xf numFmtId="0" fontId="74" fillId="0" borderId="31" xfId="57" applyFont="1" applyFill="1" applyBorder="1" applyAlignment="1">
      <alignment/>
    </xf>
    <xf numFmtId="0" fontId="74" fillId="0" borderId="32" xfId="57" applyFont="1" applyFill="1" applyBorder="1" applyAlignment="1">
      <alignment/>
    </xf>
    <xf numFmtId="0" fontId="70" fillId="0" borderId="31" xfId="57" applyFont="1" applyFill="1" applyBorder="1" applyAlignment="1">
      <alignment/>
    </xf>
    <xf numFmtId="0" fontId="70" fillId="0" borderId="32" xfId="57" applyFont="1" applyFill="1" applyBorder="1" applyAlignment="1">
      <alignment/>
    </xf>
    <xf numFmtId="0" fontId="9" fillId="0" borderId="106" xfId="57" applyFont="1" applyFill="1" applyBorder="1" applyAlignment="1">
      <alignment horizontal="left"/>
    </xf>
    <xf numFmtId="0" fontId="9" fillId="0" borderId="107" xfId="57" applyFont="1" applyFill="1" applyBorder="1" applyAlignment="1">
      <alignment horizontal="left"/>
    </xf>
    <xf numFmtId="0" fontId="70" fillId="0" borderId="71" xfId="57" applyFont="1" applyFill="1" applyBorder="1" applyAlignment="1">
      <alignment/>
    </xf>
    <xf numFmtId="0" fontId="70" fillId="0" borderId="108" xfId="57" applyFont="1" applyFill="1" applyBorder="1" applyAlignment="1">
      <alignment/>
    </xf>
    <xf numFmtId="0" fontId="70" fillId="0" borderId="55" xfId="57" applyFont="1" applyFill="1" applyBorder="1" applyAlignment="1">
      <alignment/>
    </xf>
    <xf numFmtId="0" fontId="70" fillId="0" borderId="109" xfId="57" applyFont="1" applyFill="1" applyBorder="1" applyAlignment="1">
      <alignment/>
    </xf>
    <xf numFmtId="0" fontId="74" fillId="0" borderId="31" xfId="57" applyFont="1" applyFill="1" applyBorder="1" applyAlignment="1">
      <alignment horizontal="center"/>
    </xf>
    <xf numFmtId="0" fontId="74" fillId="0" borderId="32" xfId="57" applyFont="1" applyFill="1" applyBorder="1" applyAlignment="1">
      <alignment horizontal="center"/>
    </xf>
    <xf numFmtId="0" fontId="66" fillId="0" borderId="13" xfId="57" applyFont="1" applyFill="1" applyBorder="1" applyAlignment="1">
      <alignment/>
    </xf>
    <xf numFmtId="0" fontId="66" fillId="0" borderId="11" xfId="57" applyFont="1" applyFill="1" applyBorder="1" applyAlignment="1">
      <alignment/>
    </xf>
    <xf numFmtId="0" fontId="70" fillId="0" borderId="53" xfId="57" applyFont="1" applyFill="1" applyBorder="1" applyAlignment="1">
      <alignment/>
    </xf>
    <xf numFmtId="0" fontId="70" fillId="0" borderId="101" xfId="57" applyFont="1" applyFill="1" applyBorder="1" applyAlignment="1">
      <alignment/>
    </xf>
    <xf numFmtId="0" fontId="76" fillId="0" borderId="71" xfId="57" applyFont="1" applyFill="1" applyBorder="1" applyAlignment="1">
      <alignment horizontal="left"/>
    </xf>
    <xf numFmtId="0" fontId="76" fillId="0" borderId="108" xfId="57" applyFont="1" applyFill="1" applyBorder="1" applyAlignment="1">
      <alignment horizontal="left"/>
    </xf>
    <xf numFmtId="0" fontId="6" fillId="0" borderId="33" xfId="57" applyFont="1" applyFill="1" applyBorder="1" applyAlignment="1">
      <alignment/>
    </xf>
    <xf numFmtId="0" fontId="6" fillId="0" borderId="62" xfId="57" applyFont="1" applyFill="1" applyBorder="1" applyAlignment="1">
      <alignment/>
    </xf>
    <xf numFmtId="0" fontId="76" fillId="0" borderId="33" xfId="57" applyFont="1" applyFill="1" applyBorder="1" applyAlignment="1">
      <alignment wrapText="1"/>
    </xf>
    <xf numFmtId="0" fontId="76" fillId="0" borderId="62" xfId="57" applyFont="1" applyFill="1" applyBorder="1" applyAlignment="1">
      <alignment wrapText="1"/>
    </xf>
    <xf numFmtId="0" fontId="69" fillId="0" borderId="37" xfId="57" applyFont="1" applyFill="1" applyBorder="1" applyAlignment="1">
      <alignment/>
    </xf>
    <xf numFmtId="0" fontId="69" fillId="0" borderId="78" xfId="57" applyFont="1" applyFill="1" applyBorder="1" applyAlignment="1">
      <alignment/>
    </xf>
    <xf numFmtId="0" fontId="70" fillId="0" borderId="31" xfId="57" applyFont="1" applyFill="1" applyBorder="1" applyAlignment="1">
      <alignment wrapText="1"/>
    </xf>
    <xf numFmtId="0" fontId="70" fillId="0" borderId="32" xfId="57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s 2" xfId="57"/>
    <cellStyle name="Parasts 3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zoomScalePageLayoutView="0" workbookViewId="0" topLeftCell="A46">
      <selection activeCell="R80" sqref="R80"/>
    </sheetView>
  </sheetViews>
  <sheetFormatPr defaultColWidth="9.140625" defaultRowHeight="15"/>
  <cols>
    <col min="17" max="18" width="10.140625" style="0" bestFit="1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9" t="s">
        <v>0</v>
      </c>
      <c r="P1" s="179"/>
      <c r="Q1" s="179"/>
      <c r="R1" s="179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9" t="s">
        <v>42</v>
      </c>
      <c r="O2" s="179"/>
      <c r="P2" s="179"/>
      <c r="Q2" s="179"/>
      <c r="R2" s="179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9" t="s">
        <v>43</v>
      </c>
      <c r="O3" s="179"/>
      <c r="P3" s="179"/>
      <c r="Q3" s="179"/>
      <c r="R3" s="179"/>
    </row>
    <row r="4" spans="1:18" ht="18.75">
      <c r="A4" s="55"/>
      <c r="B4" s="56"/>
      <c r="C4" s="56"/>
      <c r="D4" s="185" t="s">
        <v>39</v>
      </c>
      <c r="E4" s="185"/>
      <c r="F4" s="185"/>
      <c r="G4" s="185"/>
      <c r="H4" s="185"/>
      <c r="I4" s="185"/>
      <c r="J4" s="185"/>
      <c r="K4" s="185"/>
      <c r="L4" s="185"/>
      <c r="M4" s="56"/>
      <c r="N4" s="2"/>
      <c r="O4" s="2"/>
      <c r="P4" s="56"/>
      <c r="Q4" s="56"/>
      <c r="R4" s="56"/>
    </row>
    <row r="5" spans="1:18" ht="15.75" thickBot="1">
      <c r="A5" s="57"/>
      <c r="B5" s="56"/>
      <c r="C5" s="58">
        <v>1100</v>
      </c>
      <c r="D5" s="58">
        <v>1200</v>
      </c>
      <c r="E5" s="58">
        <v>2100</v>
      </c>
      <c r="F5" s="58">
        <v>2200</v>
      </c>
      <c r="G5" s="58">
        <v>2300</v>
      </c>
      <c r="H5" s="58">
        <v>2400</v>
      </c>
      <c r="I5" s="59">
        <v>2500</v>
      </c>
      <c r="J5" s="59">
        <v>3000</v>
      </c>
      <c r="K5" s="59">
        <v>4000</v>
      </c>
      <c r="L5" s="58">
        <v>5000</v>
      </c>
      <c r="M5" s="58">
        <v>6000</v>
      </c>
      <c r="N5" s="58">
        <v>7000</v>
      </c>
      <c r="O5" s="59">
        <v>9000</v>
      </c>
      <c r="P5" s="126" t="s">
        <v>44</v>
      </c>
      <c r="Q5" s="3"/>
      <c r="R5" s="56"/>
    </row>
    <row r="6" spans="1:18" ht="15.75" thickBot="1">
      <c r="A6" s="186" t="s">
        <v>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47"/>
      <c r="P6" s="4"/>
      <c r="Q6" s="3"/>
      <c r="R6" s="3"/>
    </row>
    <row r="7" spans="1:18" ht="15">
      <c r="A7" s="189" t="s">
        <v>45</v>
      </c>
      <c r="B7" s="190"/>
      <c r="C7" s="60">
        <v>315628</v>
      </c>
      <c r="D7" s="60">
        <v>78958</v>
      </c>
      <c r="E7" s="60">
        <v>500</v>
      </c>
      <c r="F7" s="60">
        <v>185931</v>
      </c>
      <c r="G7" s="60">
        <v>33050</v>
      </c>
      <c r="H7" s="60">
        <v>726</v>
      </c>
      <c r="I7" s="61">
        <v>12480</v>
      </c>
      <c r="J7" s="61"/>
      <c r="K7" s="61"/>
      <c r="L7" s="61">
        <v>20558</v>
      </c>
      <c r="M7" s="62"/>
      <c r="N7" s="62">
        <v>30403</v>
      </c>
      <c r="O7" s="121">
        <v>0</v>
      </c>
      <c r="P7" s="128">
        <v>678234</v>
      </c>
      <c r="Q7" s="43"/>
      <c r="R7" s="56"/>
    </row>
    <row r="8" spans="1:18" ht="15">
      <c r="A8" s="193" t="s">
        <v>46</v>
      </c>
      <c r="B8" s="194"/>
      <c r="C8" s="66"/>
      <c r="D8" s="66"/>
      <c r="E8" s="67"/>
      <c r="F8" s="66">
        <v>9365</v>
      </c>
      <c r="G8" s="66"/>
      <c r="H8" s="67"/>
      <c r="I8" s="53"/>
      <c r="J8" s="53"/>
      <c r="K8" s="68">
        <v>185</v>
      </c>
      <c r="L8" s="68"/>
      <c r="M8" s="67"/>
      <c r="N8" s="67"/>
      <c r="O8" s="122">
        <v>0</v>
      </c>
      <c r="P8" s="128">
        <v>9550</v>
      </c>
      <c r="Q8" s="43"/>
      <c r="R8" s="56"/>
    </row>
    <row r="9" spans="1:18" ht="15">
      <c r="A9" s="193" t="s">
        <v>2</v>
      </c>
      <c r="B9" s="194"/>
      <c r="C9" s="66">
        <v>43977</v>
      </c>
      <c r="D9" s="66">
        <v>10375</v>
      </c>
      <c r="E9" s="67"/>
      <c r="F9" s="66">
        <v>5943</v>
      </c>
      <c r="G9" s="66">
        <v>6533</v>
      </c>
      <c r="H9" s="67"/>
      <c r="I9" s="53">
        <v>50</v>
      </c>
      <c r="J9" s="53"/>
      <c r="K9" s="68"/>
      <c r="L9" s="68"/>
      <c r="M9" s="67">
        <v>1536</v>
      </c>
      <c r="N9" s="67"/>
      <c r="O9" s="122">
        <v>0</v>
      </c>
      <c r="P9" s="128">
        <f>SUM(C9:O9)</f>
        <v>68414</v>
      </c>
      <c r="Q9" s="43"/>
      <c r="R9" s="56"/>
    </row>
    <row r="10" spans="1:18" ht="15">
      <c r="A10" s="201" t="s">
        <v>3</v>
      </c>
      <c r="B10" s="202"/>
      <c r="C10" s="66">
        <v>46389</v>
      </c>
      <c r="D10" s="66">
        <v>10938</v>
      </c>
      <c r="E10" s="67">
        <v>40</v>
      </c>
      <c r="F10" s="66">
        <v>9157</v>
      </c>
      <c r="G10" s="66">
        <v>13390</v>
      </c>
      <c r="H10" s="67"/>
      <c r="I10" s="53">
        <v>130</v>
      </c>
      <c r="J10" s="53"/>
      <c r="K10" s="68"/>
      <c r="L10" s="68">
        <v>17632</v>
      </c>
      <c r="M10" s="67">
        <v>2700</v>
      </c>
      <c r="N10" s="67"/>
      <c r="O10" s="122">
        <v>0</v>
      </c>
      <c r="P10" s="128">
        <v>100376</v>
      </c>
      <c r="Q10" s="43"/>
      <c r="R10" s="56"/>
    </row>
    <row r="11" spans="1:18" ht="15">
      <c r="A11" s="69" t="s">
        <v>47</v>
      </c>
      <c r="B11" s="130"/>
      <c r="C11" s="66">
        <v>6000</v>
      </c>
      <c r="D11" s="66">
        <v>1416</v>
      </c>
      <c r="E11" s="67">
        <v>24</v>
      </c>
      <c r="F11" s="66">
        <v>1392</v>
      </c>
      <c r="G11" s="66">
        <v>350</v>
      </c>
      <c r="H11" s="67"/>
      <c r="I11" s="53"/>
      <c r="J11" s="53"/>
      <c r="K11" s="53"/>
      <c r="L11" s="68"/>
      <c r="M11" s="67"/>
      <c r="N11" s="67"/>
      <c r="O11" s="122">
        <v>0</v>
      </c>
      <c r="P11" s="128">
        <v>9182</v>
      </c>
      <c r="Q11" s="43"/>
      <c r="R11" s="56"/>
    </row>
    <row r="12" spans="1:18" ht="15.75" thickBot="1">
      <c r="A12" s="199" t="s">
        <v>48</v>
      </c>
      <c r="B12" s="200"/>
      <c r="C12" s="70">
        <v>11022</v>
      </c>
      <c r="D12" s="70">
        <v>2603</v>
      </c>
      <c r="E12" s="71"/>
      <c r="F12" s="71"/>
      <c r="G12" s="71"/>
      <c r="H12" s="71"/>
      <c r="I12" s="72"/>
      <c r="J12" s="72"/>
      <c r="K12" s="72"/>
      <c r="L12" s="71"/>
      <c r="M12" s="71"/>
      <c r="N12" s="71"/>
      <c r="O12" s="72">
        <v>0</v>
      </c>
      <c r="P12" s="128">
        <v>13625</v>
      </c>
      <c r="Q12" s="43"/>
      <c r="R12" s="56"/>
    </row>
    <row r="13" spans="1:18" ht="16.5" thickBot="1" thickTop="1">
      <c r="A13" s="207" t="s">
        <v>4</v>
      </c>
      <c r="B13" s="208"/>
      <c r="C13" s="5">
        <f>SUM(C7:C12)</f>
        <v>423016</v>
      </c>
      <c r="D13" s="6">
        <f>SUM(D7:D12)</f>
        <v>104290</v>
      </c>
      <c r="E13" s="5">
        <f>SUM(E7:E12)</f>
        <v>564</v>
      </c>
      <c r="F13" s="6">
        <f>SUM(F7:F12)</f>
        <v>211788</v>
      </c>
      <c r="G13" s="5">
        <f>SUM(G7:G12)</f>
        <v>53323</v>
      </c>
      <c r="H13" s="46">
        <v>726</v>
      </c>
      <c r="I13" s="46">
        <f>SUM(I7:I12)</f>
        <v>12660</v>
      </c>
      <c r="J13" s="46"/>
      <c r="K13" s="7">
        <v>185</v>
      </c>
      <c r="L13" s="8">
        <f>SUM(L7:L12)</f>
        <v>38190</v>
      </c>
      <c r="M13" s="9">
        <f>SUM(M7:M12)</f>
        <v>4236</v>
      </c>
      <c r="N13" s="10">
        <v>30403</v>
      </c>
      <c r="O13" s="10"/>
      <c r="P13" s="11"/>
      <c r="Q13" s="11">
        <f>SUM(C13:P13)</f>
        <v>879381</v>
      </c>
      <c r="R13" s="42"/>
    </row>
    <row r="14" spans="1:18" ht="15.75" thickBot="1">
      <c r="A14" s="186" t="s">
        <v>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47"/>
      <c r="P14" s="4"/>
      <c r="Q14" s="56"/>
      <c r="R14" s="56"/>
    </row>
    <row r="15" spans="1:18" ht="15.75" thickBot="1">
      <c r="A15" s="209" t="s">
        <v>49</v>
      </c>
      <c r="B15" s="210"/>
      <c r="C15" s="70">
        <v>19239</v>
      </c>
      <c r="D15" s="70">
        <v>4539</v>
      </c>
      <c r="E15" s="71">
        <v>32</v>
      </c>
      <c r="F15" s="70">
        <v>11988</v>
      </c>
      <c r="G15" s="70">
        <v>3290</v>
      </c>
      <c r="H15" s="71"/>
      <c r="I15" s="72"/>
      <c r="J15" s="72"/>
      <c r="K15" s="72"/>
      <c r="L15" s="73"/>
      <c r="M15" s="71"/>
      <c r="N15" s="74"/>
      <c r="O15" s="74"/>
      <c r="P15" s="129">
        <v>39088</v>
      </c>
      <c r="Q15" s="43"/>
      <c r="R15" s="56"/>
    </row>
    <row r="16" spans="1:18" ht="16.5" thickBot="1" thickTop="1">
      <c r="A16" s="211" t="s">
        <v>4</v>
      </c>
      <c r="B16" s="212"/>
      <c r="C16" s="12">
        <v>19239</v>
      </c>
      <c r="D16" s="13">
        <v>4539</v>
      </c>
      <c r="E16" s="14">
        <v>32</v>
      </c>
      <c r="F16" s="13">
        <v>11988</v>
      </c>
      <c r="G16" s="12">
        <v>3290</v>
      </c>
      <c r="H16" s="15"/>
      <c r="I16" s="15"/>
      <c r="J16" s="15"/>
      <c r="K16" s="16"/>
      <c r="L16" s="17"/>
      <c r="M16" s="16"/>
      <c r="N16" s="18"/>
      <c r="O16" s="18"/>
      <c r="P16" s="19"/>
      <c r="Q16" s="11">
        <v>39088</v>
      </c>
      <c r="R16" s="127"/>
    </row>
    <row r="17" spans="1:18" ht="15">
      <c r="A17" s="213" t="s">
        <v>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  <c r="O17" s="47"/>
      <c r="P17" s="4"/>
      <c r="Q17" s="3"/>
      <c r="R17" s="3"/>
    </row>
    <row r="18" spans="1:18" ht="15">
      <c r="A18" s="119" t="s">
        <v>7</v>
      </c>
      <c r="B18" s="80"/>
      <c r="C18" s="80">
        <v>3240</v>
      </c>
      <c r="D18" s="80">
        <v>765</v>
      </c>
      <c r="E18" s="80"/>
      <c r="F18" s="80">
        <v>80100</v>
      </c>
      <c r="G18" s="80">
        <v>89550</v>
      </c>
      <c r="H18" s="80"/>
      <c r="I18" s="80"/>
      <c r="J18" s="80"/>
      <c r="K18" s="80"/>
      <c r="L18" s="80">
        <v>227620</v>
      </c>
      <c r="M18" s="80"/>
      <c r="N18" s="80"/>
      <c r="O18" s="80"/>
      <c r="P18" s="128">
        <v>401275</v>
      </c>
      <c r="Q18" s="3"/>
      <c r="R18" s="3"/>
    </row>
    <row r="19" spans="1:18" ht="15.75" thickBot="1">
      <c r="A19" s="195" t="s">
        <v>50</v>
      </c>
      <c r="B19" s="196"/>
      <c r="C19" s="70">
        <v>9400</v>
      </c>
      <c r="D19" s="70">
        <v>2218</v>
      </c>
      <c r="E19" s="71"/>
      <c r="F19" s="70">
        <v>2687</v>
      </c>
      <c r="G19" s="70">
        <v>550</v>
      </c>
      <c r="H19" s="71"/>
      <c r="I19" s="72"/>
      <c r="J19" s="72"/>
      <c r="K19" s="72"/>
      <c r="L19" s="72"/>
      <c r="M19" s="71"/>
      <c r="N19" s="71"/>
      <c r="O19" s="71"/>
      <c r="P19" s="129">
        <v>14855</v>
      </c>
      <c r="Q19" s="4"/>
      <c r="R19" s="4"/>
    </row>
    <row r="20" spans="1:18" ht="16.5" thickBot="1" thickTop="1">
      <c r="A20" s="197" t="s">
        <v>4</v>
      </c>
      <c r="B20" s="198"/>
      <c r="C20" s="40">
        <f>SUM(C18:C19)</f>
        <v>12640</v>
      </c>
      <c r="D20" s="40">
        <f>SUM(D18:D19)</f>
        <v>2983</v>
      </c>
      <c r="E20" s="40"/>
      <c r="F20" s="40">
        <f>SUM(F18:F19)</f>
        <v>82787</v>
      </c>
      <c r="G20" s="40">
        <f>SUM(G18:G19)</f>
        <v>90100</v>
      </c>
      <c r="H20" s="40"/>
      <c r="I20" s="40"/>
      <c r="J20" s="40"/>
      <c r="K20" s="40"/>
      <c r="L20" s="40">
        <f>SUM(L18:L19)</f>
        <v>227620</v>
      </c>
      <c r="M20" s="40"/>
      <c r="N20" s="40"/>
      <c r="O20" s="40"/>
      <c r="P20" s="136"/>
      <c r="Q20" s="44">
        <v>416130</v>
      </c>
      <c r="R20" s="41"/>
    </row>
    <row r="21" spans="1:18" ht="15.75" thickTop="1">
      <c r="A21" s="191" t="s">
        <v>9</v>
      </c>
      <c r="B21" s="192"/>
      <c r="C21" s="142"/>
      <c r="D21" s="142"/>
      <c r="E21" s="143"/>
      <c r="F21" s="142">
        <v>2000</v>
      </c>
      <c r="G21" s="142">
        <v>350</v>
      </c>
      <c r="H21" s="143"/>
      <c r="I21" s="143"/>
      <c r="J21" s="143"/>
      <c r="K21" s="143"/>
      <c r="L21" s="143"/>
      <c r="M21" s="143"/>
      <c r="N21" s="143"/>
      <c r="O21" s="144"/>
      <c r="P21" s="128">
        <v>2350</v>
      </c>
      <c r="Q21" s="45"/>
      <c r="R21" s="45"/>
    </row>
    <row r="22" spans="1:18" ht="15">
      <c r="A22" s="191" t="s">
        <v>41</v>
      </c>
      <c r="B22" s="192"/>
      <c r="C22" s="142"/>
      <c r="D22" s="142"/>
      <c r="E22" s="143"/>
      <c r="F22" s="142"/>
      <c r="G22" s="142"/>
      <c r="H22" s="143"/>
      <c r="I22" s="143"/>
      <c r="J22" s="143"/>
      <c r="K22" s="143"/>
      <c r="L22" s="143">
        <v>353927</v>
      </c>
      <c r="M22" s="143"/>
      <c r="N22" s="143"/>
      <c r="O22" s="144"/>
      <c r="P22" s="128">
        <v>353927</v>
      </c>
      <c r="Q22" s="45"/>
      <c r="R22" s="45"/>
    </row>
    <row r="23" spans="1:18" ht="23.25" customHeight="1">
      <c r="A23" s="216" t="s">
        <v>10</v>
      </c>
      <c r="B23" s="216"/>
      <c r="C23" s="145">
        <v>807</v>
      </c>
      <c r="D23" s="145">
        <v>191</v>
      </c>
      <c r="E23" s="80"/>
      <c r="F23" s="145"/>
      <c r="G23" s="145"/>
      <c r="H23" s="80"/>
      <c r="I23" s="80"/>
      <c r="J23" s="80"/>
      <c r="K23" s="80"/>
      <c r="L23" s="80"/>
      <c r="M23" s="80">
        <v>107500</v>
      </c>
      <c r="N23" s="80">
        <v>200</v>
      </c>
      <c r="O23" s="133"/>
      <c r="P23" s="128">
        <v>108698</v>
      </c>
      <c r="Q23" s="45"/>
      <c r="R23" s="45"/>
    </row>
    <row r="24" spans="1:18" ht="36.75" customHeight="1" thickBot="1">
      <c r="A24" s="218" t="s">
        <v>11</v>
      </c>
      <c r="B24" s="216"/>
      <c r="C24" s="145"/>
      <c r="D24" s="145"/>
      <c r="E24" s="80"/>
      <c r="F24" s="145"/>
      <c r="G24" s="145"/>
      <c r="H24" s="80"/>
      <c r="I24" s="80"/>
      <c r="J24" s="80"/>
      <c r="K24" s="80"/>
      <c r="L24" s="80">
        <v>1428538</v>
      </c>
      <c r="M24" s="80"/>
      <c r="N24" s="80"/>
      <c r="O24" s="133"/>
      <c r="P24" s="128">
        <v>1428538</v>
      </c>
      <c r="Q24" s="45"/>
      <c r="R24" s="45"/>
    </row>
    <row r="25" spans="1:18" ht="15">
      <c r="A25" s="205" t="s">
        <v>12</v>
      </c>
      <c r="B25" s="206"/>
      <c r="C25" s="65">
        <v>5000</v>
      </c>
      <c r="D25" s="65">
        <v>1180</v>
      </c>
      <c r="E25" s="65"/>
      <c r="F25" s="65">
        <v>8000</v>
      </c>
      <c r="G25" s="65"/>
      <c r="H25" s="65"/>
      <c r="I25" s="65"/>
      <c r="J25" s="65"/>
      <c r="K25" s="65"/>
      <c r="L25" s="65"/>
      <c r="M25" s="65"/>
      <c r="N25" s="65"/>
      <c r="O25" s="87"/>
      <c r="P25" s="128">
        <v>14180</v>
      </c>
      <c r="Q25" s="182"/>
      <c r="R25" s="182"/>
    </row>
    <row r="26" spans="1:18" ht="15">
      <c r="A26" s="183" t="s">
        <v>13</v>
      </c>
      <c r="B26" s="184"/>
      <c r="C26" s="65"/>
      <c r="D26" s="65"/>
      <c r="E26" s="65"/>
      <c r="F26" s="65"/>
      <c r="G26" s="65"/>
      <c r="H26" s="65"/>
      <c r="I26" s="65"/>
      <c r="J26" s="65"/>
      <c r="K26" s="65"/>
      <c r="L26" s="68">
        <v>88391</v>
      </c>
      <c r="M26" s="67"/>
      <c r="N26" s="67"/>
      <c r="O26" s="122"/>
      <c r="P26" s="128">
        <v>88391</v>
      </c>
      <c r="Q26" s="182"/>
      <c r="R26" s="182"/>
    </row>
    <row r="27" spans="1:18" ht="23.25" customHeight="1">
      <c r="A27" s="180" t="s">
        <v>14</v>
      </c>
      <c r="B27" s="181"/>
      <c r="C27" s="65"/>
      <c r="D27" s="65"/>
      <c r="E27" s="65"/>
      <c r="F27" s="65"/>
      <c r="G27" s="65"/>
      <c r="H27" s="65"/>
      <c r="I27" s="65"/>
      <c r="J27" s="65"/>
      <c r="K27" s="65"/>
      <c r="L27" s="68">
        <v>110006</v>
      </c>
      <c r="M27" s="67"/>
      <c r="N27" s="67"/>
      <c r="O27" s="122"/>
      <c r="P27" s="128">
        <v>110006</v>
      </c>
      <c r="Q27" s="54"/>
      <c r="R27" s="54"/>
    </row>
    <row r="28" spans="1:18" ht="22.5" customHeight="1">
      <c r="A28" s="180" t="s">
        <v>15</v>
      </c>
      <c r="B28" s="181"/>
      <c r="C28" s="65">
        <v>40000</v>
      </c>
      <c r="D28" s="65">
        <v>9436</v>
      </c>
      <c r="E28" s="65"/>
      <c r="F28" s="65"/>
      <c r="G28" s="65">
        <v>1500</v>
      </c>
      <c r="H28" s="65"/>
      <c r="I28" s="65"/>
      <c r="J28" s="65"/>
      <c r="K28" s="65"/>
      <c r="L28" s="68"/>
      <c r="M28" s="67"/>
      <c r="N28" s="67"/>
      <c r="O28" s="122"/>
      <c r="P28" s="128">
        <v>50936</v>
      </c>
      <c r="Q28" s="54"/>
      <c r="R28" s="54"/>
    </row>
    <row r="29" spans="1:18" ht="15">
      <c r="A29" s="275" t="s">
        <v>40</v>
      </c>
      <c r="B29" s="276"/>
      <c r="C29" s="65"/>
      <c r="D29" s="65"/>
      <c r="E29" s="65"/>
      <c r="F29" s="65"/>
      <c r="G29" s="65"/>
      <c r="H29" s="65"/>
      <c r="I29" s="65"/>
      <c r="J29" s="65">
        <v>21160</v>
      </c>
      <c r="K29" s="65"/>
      <c r="L29" s="68"/>
      <c r="M29" s="67"/>
      <c r="N29" s="67"/>
      <c r="O29" s="122"/>
      <c r="P29" s="128">
        <v>21160</v>
      </c>
      <c r="Q29" s="54"/>
      <c r="R29" s="54"/>
    </row>
    <row r="30" spans="1:18" ht="15">
      <c r="A30" s="117" t="s">
        <v>16</v>
      </c>
      <c r="B30" s="118"/>
      <c r="C30" s="65"/>
      <c r="D30" s="65"/>
      <c r="E30" s="65"/>
      <c r="F30" s="65">
        <v>3325</v>
      </c>
      <c r="G30" s="65"/>
      <c r="H30" s="65"/>
      <c r="I30" s="65"/>
      <c r="J30" s="65"/>
      <c r="K30" s="65"/>
      <c r="L30" s="68"/>
      <c r="M30" s="67"/>
      <c r="N30" s="67"/>
      <c r="O30" s="122"/>
      <c r="P30" s="128">
        <v>3325</v>
      </c>
      <c r="Q30" s="54"/>
      <c r="R30" s="54"/>
    </row>
    <row r="31" spans="1:18" ht="15">
      <c r="A31" s="146" t="s">
        <v>17</v>
      </c>
      <c r="B31" s="118"/>
      <c r="C31" s="65"/>
      <c r="D31" s="65"/>
      <c r="E31" s="65"/>
      <c r="F31" s="65"/>
      <c r="G31" s="65"/>
      <c r="H31" s="65"/>
      <c r="I31" s="65"/>
      <c r="J31" s="65"/>
      <c r="K31" s="65"/>
      <c r="L31" s="68">
        <v>91960</v>
      </c>
      <c r="M31" s="67"/>
      <c r="N31" s="67"/>
      <c r="O31" s="122"/>
      <c r="P31" s="128">
        <v>91960</v>
      </c>
      <c r="Q31" s="54"/>
      <c r="R31" s="54"/>
    </row>
    <row r="32" spans="1:18" ht="24.75" customHeight="1">
      <c r="A32" s="180" t="s">
        <v>18</v>
      </c>
      <c r="B32" s="181"/>
      <c r="C32" s="65">
        <v>28865</v>
      </c>
      <c r="D32" s="65">
        <v>6810</v>
      </c>
      <c r="E32" s="65"/>
      <c r="F32" s="65"/>
      <c r="G32" s="65">
        <v>3100</v>
      </c>
      <c r="H32" s="65"/>
      <c r="I32" s="65"/>
      <c r="J32" s="65"/>
      <c r="K32" s="65"/>
      <c r="L32" s="68"/>
      <c r="M32" s="67"/>
      <c r="N32" s="67"/>
      <c r="O32" s="122"/>
      <c r="P32" s="128">
        <v>38775</v>
      </c>
      <c r="Q32" s="54"/>
      <c r="R32" s="54"/>
    </row>
    <row r="33" spans="1:18" ht="15">
      <c r="A33" s="180" t="s">
        <v>51</v>
      </c>
      <c r="B33" s="181"/>
      <c r="C33" s="65"/>
      <c r="D33" s="65"/>
      <c r="E33" s="65"/>
      <c r="F33" s="65">
        <v>15000</v>
      </c>
      <c r="G33" s="65"/>
      <c r="H33" s="65"/>
      <c r="I33" s="65"/>
      <c r="J33" s="65"/>
      <c r="K33" s="65"/>
      <c r="L33" s="68"/>
      <c r="M33" s="67"/>
      <c r="N33" s="67"/>
      <c r="O33" s="122"/>
      <c r="P33" s="128">
        <v>15000</v>
      </c>
      <c r="Q33" s="54"/>
      <c r="R33" s="54"/>
    </row>
    <row r="34" spans="1:18" s="153" customFormat="1" ht="11.25">
      <c r="A34" s="219" t="s">
        <v>19</v>
      </c>
      <c r="B34" s="220"/>
      <c r="C34" s="147"/>
      <c r="D34" s="147"/>
      <c r="E34" s="147"/>
      <c r="F34" s="147">
        <v>1117</v>
      </c>
      <c r="G34" s="147"/>
      <c r="H34" s="147"/>
      <c r="I34" s="147"/>
      <c r="J34" s="147"/>
      <c r="K34" s="147"/>
      <c r="L34" s="148"/>
      <c r="M34" s="149"/>
      <c r="N34" s="149"/>
      <c r="O34" s="150"/>
      <c r="P34" s="151">
        <v>1117</v>
      </c>
      <c r="Q34" s="152"/>
      <c r="R34" s="152"/>
    </row>
    <row r="35" spans="1:18" ht="21.75" customHeight="1">
      <c r="A35" s="180" t="s">
        <v>8</v>
      </c>
      <c r="B35" s="181"/>
      <c r="C35" s="65"/>
      <c r="D35" s="65"/>
      <c r="E35" s="65"/>
      <c r="F35" s="65">
        <v>1232</v>
      </c>
      <c r="G35" s="65"/>
      <c r="H35" s="65"/>
      <c r="I35" s="65"/>
      <c r="J35" s="65"/>
      <c r="K35" s="65"/>
      <c r="L35" s="68"/>
      <c r="M35" s="67"/>
      <c r="N35" s="67"/>
      <c r="O35" s="122"/>
      <c r="P35" s="128">
        <v>1232</v>
      </c>
      <c r="Q35" s="54"/>
      <c r="R35" s="54"/>
    </row>
    <row r="36" spans="1:18" ht="15">
      <c r="A36" s="219" t="s">
        <v>20</v>
      </c>
      <c r="B36" s="220"/>
      <c r="C36" s="65">
        <v>2680</v>
      </c>
      <c r="D36" s="65">
        <v>632</v>
      </c>
      <c r="E36" s="65">
        <v>32</v>
      </c>
      <c r="F36" s="65">
        <v>10762</v>
      </c>
      <c r="G36" s="65">
        <v>10150</v>
      </c>
      <c r="H36" s="65"/>
      <c r="I36" s="65"/>
      <c r="J36" s="65"/>
      <c r="K36" s="65"/>
      <c r="L36" s="68">
        <v>4500</v>
      </c>
      <c r="M36" s="67"/>
      <c r="N36" s="67"/>
      <c r="O36" s="122"/>
      <c r="P36" s="128">
        <v>28756</v>
      </c>
      <c r="Q36" s="54"/>
      <c r="R36" s="54"/>
    </row>
    <row r="37" spans="1:18" ht="24" customHeight="1">
      <c r="A37" s="203" t="s">
        <v>21</v>
      </c>
      <c r="B37" s="204"/>
      <c r="C37" s="65">
        <v>2604</v>
      </c>
      <c r="D37" s="65">
        <v>656</v>
      </c>
      <c r="E37" s="65"/>
      <c r="F37" s="65">
        <v>583</v>
      </c>
      <c r="G37" s="65">
        <v>111</v>
      </c>
      <c r="H37" s="65"/>
      <c r="I37" s="65"/>
      <c r="J37" s="65"/>
      <c r="K37" s="65"/>
      <c r="L37" s="68"/>
      <c r="M37" s="67"/>
      <c r="N37" s="67"/>
      <c r="O37" s="122"/>
      <c r="P37" s="128">
        <v>3954</v>
      </c>
      <c r="Q37" s="54"/>
      <c r="R37" s="54"/>
    </row>
    <row r="38" spans="1:18" ht="15.75" thickBot="1">
      <c r="A38" s="183" t="s">
        <v>22</v>
      </c>
      <c r="B38" s="184"/>
      <c r="C38" s="65">
        <v>27712</v>
      </c>
      <c r="D38" s="65">
        <v>6538</v>
      </c>
      <c r="E38" s="65"/>
      <c r="F38" s="65">
        <v>28320</v>
      </c>
      <c r="G38" s="65">
        <v>500</v>
      </c>
      <c r="H38" s="65"/>
      <c r="I38" s="65"/>
      <c r="J38" s="65"/>
      <c r="K38" s="65"/>
      <c r="L38" s="68"/>
      <c r="M38" s="67">
        <v>500</v>
      </c>
      <c r="N38" s="67"/>
      <c r="O38" s="122"/>
      <c r="P38" s="128">
        <v>63570</v>
      </c>
      <c r="Q38" s="54"/>
      <c r="R38" s="54"/>
    </row>
    <row r="39" spans="1:18" ht="16.5" thickBot="1" thickTop="1">
      <c r="A39" s="211" t="s">
        <v>4</v>
      </c>
      <c r="B39" s="212"/>
      <c r="C39" s="20">
        <f>SUM(C21:C38)</f>
        <v>107668</v>
      </c>
      <c r="D39" s="20">
        <f>SUM(D21:D38)</f>
        <v>25443</v>
      </c>
      <c r="E39" s="20">
        <v>32</v>
      </c>
      <c r="F39" s="20">
        <f>SUM(F21:F38)</f>
        <v>70339</v>
      </c>
      <c r="G39" s="20">
        <f>SUM(G21:G38)</f>
        <v>15711</v>
      </c>
      <c r="H39" s="20"/>
      <c r="I39" s="20"/>
      <c r="J39" s="20">
        <v>21160</v>
      </c>
      <c r="K39" s="20"/>
      <c r="L39" s="20">
        <f>SUM(L21:L38)</f>
        <v>2077322</v>
      </c>
      <c r="M39" s="20">
        <v>108000</v>
      </c>
      <c r="N39" s="20">
        <v>200</v>
      </c>
      <c r="O39" s="135"/>
      <c r="P39" s="137"/>
      <c r="Q39" s="11">
        <f>SUM(C39:P39)</f>
        <v>2425875</v>
      </c>
      <c r="R39" s="42"/>
    </row>
    <row r="40" spans="1:18" ht="15.75" thickBot="1">
      <c r="A40" s="186" t="s">
        <v>23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47"/>
      <c r="P40" s="4"/>
      <c r="Q40" s="56"/>
      <c r="R40" s="43"/>
    </row>
    <row r="41" spans="1:18" ht="15.75" thickBot="1">
      <c r="A41" s="209" t="s">
        <v>52</v>
      </c>
      <c r="B41" s="210"/>
      <c r="C41" s="70"/>
      <c r="D41" s="70"/>
      <c r="E41" s="71"/>
      <c r="F41" s="70">
        <v>28600</v>
      </c>
      <c r="G41" s="70">
        <v>1000</v>
      </c>
      <c r="H41" s="71"/>
      <c r="I41" s="72"/>
      <c r="J41" s="72"/>
      <c r="K41" s="72"/>
      <c r="L41" s="73"/>
      <c r="M41" s="71"/>
      <c r="N41" s="74"/>
      <c r="O41" s="74"/>
      <c r="P41" s="129">
        <v>29600</v>
      </c>
      <c r="Q41" s="43"/>
      <c r="R41" s="56"/>
    </row>
    <row r="42" spans="1:18" ht="16.5" thickBot="1" thickTop="1">
      <c r="A42" s="211" t="s">
        <v>4</v>
      </c>
      <c r="B42" s="212"/>
      <c r="C42" s="12"/>
      <c r="D42" s="13"/>
      <c r="E42" s="14"/>
      <c r="F42" s="13">
        <v>28600</v>
      </c>
      <c r="G42" s="12">
        <v>1000</v>
      </c>
      <c r="H42" s="15"/>
      <c r="I42" s="15"/>
      <c r="J42" s="15"/>
      <c r="K42" s="16"/>
      <c r="L42" s="17"/>
      <c r="M42" s="16"/>
      <c r="N42" s="18"/>
      <c r="O42" s="18"/>
      <c r="P42" s="19"/>
      <c r="Q42" s="11">
        <v>29600</v>
      </c>
      <c r="R42" s="56"/>
    </row>
    <row r="43" spans="1:18" ht="15">
      <c r="A43" s="189" t="s">
        <v>53</v>
      </c>
      <c r="B43" s="190"/>
      <c r="C43" s="60">
        <v>116590</v>
      </c>
      <c r="D43" s="60">
        <v>27504</v>
      </c>
      <c r="E43" s="60"/>
      <c r="F43" s="60">
        <v>28042</v>
      </c>
      <c r="G43" s="60">
        <v>80533</v>
      </c>
      <c r="H43" s="62"/>
      <c r="I43" s="62">
        <v>190</v>
      </c>
      <c r="J43" s="62"/>
      <c r="K43" s="62"/>
      <c r="L43" s="61">
        <v>103670</v>
      </c>
      <c r="M43" s="62"/>
      <c r="N43" s="75"/>
      <c r="O43" s="121"/>
      <c r="P43" s="128">
        <v>356529</v>
      </c>
      <c r="Q43" s="43"/>
      <c r="R43" s="42"/>
    </row>
    <row r="44" spans="1:18" ht="15">
      <c r="A44" s="229" t="s">
        <v>54</v>
      </c>
      <c r="B44" s="230"/>
      <c r="C44" s="66"/>
      <c r="D44" s="66"/>
      <c r="E44" s="67"/>
      <c r="F44" s="66">
        <v>32000</v>
      </c>
      <c r="G44" s="66"/>
      <c r="H44" s="67"/>
      <c r="I44" s="53"/>
      <c r="J44" s="53"/>
      <c r="K44" s="53"/>
      <c r="L44" s="68"/>
      <c r="M44" s="67"/>
      <c r="N44" s="67"/>
      <c r="O44" s="122"/>
      <c r="P44" s="128">
        <v>32000</v>
      </c>
      <c r="Q44" s="43"/>
      <c r="R44" s="43"/>
    </row>
    <row r="45" spans="1:18" ht="15.75" thickBot="1">
      <c r="A45" s="231" t="s">
        <v>55</v>
      </c>
      <c r="B45" s="232"/>
      <c r="C45" s="70"/>
      <c r="D45" s="70"/>
      <c r="E45" s="71"/>
      <c r="F45" s="70"/>
      <c r="G45" s="70"/>
      <c r="H45" s="71"/>
      <c r="I45" s="72"/>
      <c r="J45" s="72"/>
      <c r="K45" s="72"/>
      <c r="L45" s="73"/>
      <c r="M45" s="71"/>
      <c r="N45" s="72">
        <v>7250</v>
      </c>
      <c r="O45" s="72"/>
      <c r="P45" s="128">
        <v>7250</v>
      </c>
      <c r="Q45" s="43"/>
      <c r="R45" s="56"/>
    </row>
    <row r="46" spans="1:18" ht="16.5" thickBot="1" thickTop="1">
      <c r="A46" s="211" t="s">
        <v>4</v>
      </c>
      <c r="B46" s="212"/>
      <c r="C46" s="20">
        <v>116590</v>
      </c>
      <c r="D46" s="21">
        <v>27504</v>
      </c>
      <c r="E46" s="20"/>
      <c r="F46" s="21">
        <f>SUM(F43:F45)</f>
        <v>60042</v>
      </c>
      <c r="G46" s="20">
        <v>80533</v>
      </c>
      <c r="H46" s="22"/>
      <c r="I46" s="22">
        <v>190</v>
      </c>
      <c r="J46" s="22"/>
      <c r="K46" s="23"/>
      <c r="L46" s="19">
        <v>103670</v>
      </c>
      <c r="M46" s="23"/>
      <c r="N46" s="24">
        <v>7250</v>
      </c>
      <c r="O46" s="24"/>
      <c r="P46" s="25"/>
      <c r="Q46" s="11">
        <v>395779</v>
      </c>
      <c r="R46" s="56"/>
    </row>
    <row r="47" spans="1:18" ht="15.75" thickBot="1">
      <c r="A47" s="221" t="s">
        <v>24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76"/>
      <c r="P47" s="134"/>
      <c r="Q47" s="43"/>
      <c r="R47" s="42"/>
    </row>
    <row r="48" spans="1:18" ht="15">
      <c r="A48" s="279" t="s">
        <v>56</v>
      </c>
      <c r="B48" s="280"/>
      <c r="C48" s="77">
        <v>9456</v>
      </c>
      <c r="D48" s="78">
        <v>2231</v>
      </c>
      <c r="E48" s="78"/>
      <c r="F48" s="78">
        <v>450</v>
      </c>
      <c r="G48" s="77">
        <v>820</v>
      </c>
      <c r="H48" s="78"/>
      <c r="I48" s="79"/>
      <c r="J48" s="79"/>
      <c r="K48" s="79"/>
      <c r="L48" s="79"/>
      <c r="M48" s="79"/>
      <c r="N48" s="80"/>
      <c r="O48" s="133"/>
      <c r="P48" s="128">
        <v>12957</v>
      </c>
      <c r="Q48" s="43"/>
      <c r="R48" s="43"/>
    </row>
    <row r="49" spans="1:18" ht="15.75" thickBot="1">
      <c r="A49" s="225" t="s">
        <v>57</v>
      </c>
      <c r="B49" s="226"/>
      <c r="C49" s="81">
        <v>8865</v>
      </c>
      <c r="D49" s="82">
        <v>2092</v>
      </c>
      <c r="E49" s="82">
        <v>44</v>
      </c>
      <c r="F49" s="82">
        <v>369</v>
      </c>
      <c r="G49" s="81">
        <v>1288</v>
      </c>
      <c r="H49" s="82"/>
      <c r="I49" s="82"/>
      <c r="J49" s="82"/>
      <c r="K49" s="82"/>
      <c r="L49" s="83"/>
      <c r="M49" s="82"/>
      <c r="N49" s="82"/>
      <c r="O49" s="83"/>
      <c r="P49" s="128">
        <v>12658</v>
      </c>
      <c r="Q49" s="43"/>
      <c r="R49" s="56"/>
    </row>
    <row r="50" spans="1:18" ht="16.5" thickBot="1" thickTop="1">
      <c r="A50" s="227" t="s">
        <v>25</v>
      </c>
      <c r="B50" s="228"/>
      <c r="C50" s="20">
        <f>SUM(C48:C49)</f>
        <v>18321</v>
      </c>
      <c r="D50" s="21">
        <f>SUM(D48:D49)</f>
        <v>4323</v>
      </c>
      <c r="E50" s="26">
        <v>44</v>
      </c>
      <c r="F50" s="21">
        <f>SUM(F48:F49)</f>
        <v>819</v>
      </c>
      <c r="G50" s="20">
        <f>SUM(G48:G49)</f>
        <v>2108</v>
      </c>
      <c r="H50" s="22"/>
      <c r="I50" s="22"/>
      <c r="J50" s="22"/>
      <c r="K50" s="23"/>
      <c r="L50" s="25"/>
      <c r="M50" s="14"/>
      <c r="N50" s="24"/>
      <c r="O50" s="24"/>
      <c r="P50" s="25"/>
      <c r="Q50" s="11">
        <v>25615</v>
      </c>
      <c r="R50" s="4"/>
    </row>
    <row r="51" spans="1:18" ht="15.75" thickBot="1">
      <c r="A51" s="217" t="s">
        <v>26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47"/>
      <c r="P51" s="56"/>
      <c r="Q51" s="43"/>
      <c r="R51" s="56"/>
    </row>
    <row r="52" spans="1:18" ht="15">
      <c r="A52" s="189" t="s">
        <v>58</v>
      </c>
      <c r="B52" s="190"/>
      <c r="C52" s="60">
        <v>6492</v>
      </c>
      <c r="D52" s="60">
        <v>1532</v>
      </c>
      <c r="E52" s="62">
        <v>20</v>
      </c>
      <c r="F52" s="60">
        <v>539</v>
      </c>
      <c r="G52" s="60">
        <v>1500</v>
      </c>
      <c r="H52" s="62">
        <v>600</v>
      </c>
      <c r="I52" s="84">
        <v>0</v>
      </c>
      <c r="J52" s="84">
        <v>0</v>
      </c>
      <c r="K52" s="84">
        <v>0</v>
      </c>
      <c r="L52" s="61">
        <v>1250</v>
      </c>
      <c r="M52" s="62">
        <v>0</v>
      </c>
      <c r="N52" s="62">
        <v>0</v>
      </c>
      <c r="O52" s="121">
        <v>0</v>
      </c>
      <c r="P52" s="128">
        <v>11933</v>
      </c>
      <c r="Q52" s="43"/>
      <c r="R52" s="4"/>
    </row>
    <row r="53" spans="1:18" ht="15">
      <c r="A53" s="193" t="s">
        <v>59</v>
      </c>
      <c r="B53" s="194"/>
      <c r="C53" s="66">
        <v>6744</v>
      </c>
      <c r="D53" s="66">
        <v>1591</v>
      </c>
      <c r="E53" s="67">
        <v>20</v>
      </c>
      <c r="F53" s="66">
        <v>390</v>
      </c>
      <c r="G53" s="66">
        <v>450</v>
      </c>
      <c r="H53" s="66">
        <v>500</v>
      </c>
      <c r="I53" s="66">
        <v>0</v>
      </c>
      <c r="J53" s="66">
        <v>0</v>
      </c>
      <c r="K53" s="67">
        <v>0</v>
      </c>
      <c r="L53" s="68">
        <v>1000</v>
      </c>
      <c r="M53" s="67">
        <v>0</v>
      </c>
      <c r="N53" s="67">
        <v>0</v>
      </c>
      <c r="O53" s="122">
        <v>0</v>
      </c>
      <c r="P53" s="128">
        <v>10695</v>
      </c>
      <c r="Q53" s="43"/>
      <c r="R53" s="42"/>
    </row>
    <row r="54" spans="1:18" ht="15">
      <c r="A54" s="193" t="s">
        <v>60</v>
      </c>
      <c r="B54" s="194"/>
      <c r="C54" s="66">
        <v>6492</v>
      </c>
      <c r="D54" s="66">
        <v>1632</v>
      </c>
      <c r="E54" s="67">
        <v>20</v>
      </c>
      <c r="F54" s="66">
        <v>2010</v>
      </c>
      <c r="G54" s="66">
        <v>1110</v>
      </c>
      <c r="H54" s="66">
        <v>600</v>
      </c>
      <c r="I54" s="68">
        <v>0</v>
      </c>
      <c r="J54" s="68">
        <v>0</v>
      </c>
      <c r="K54" s="53">
        <v>0</v>
      </c>
      <c r="L54" s="66">
        <v>1000</v>
      </c>
      <c r="M54" s="67">
        <v>0</v>
      </c>
      <c r="N54" s="67">
        <v>0</v>
      </c>
      <c r="O54" s="122">
        <v>0</v>
      </c>
      <c r="P54" s="128">
        <f>SUM(C54:O54)</f>
        <v>12864</v>
      </c>
      <c r="Q54" s="43"/>
      <c r="R54" s="43"/>
    </row>
    <row r="55" spans="1:18" ht="15.75" thickBot="1">
      <c r="A55" s="225" t="s">
        <v>61</v>
      </c>
      <c r="B55" s="226"/>
      <c r="C55" s="85">
        <v>52278</v>
      </c>
      <c r="D55" s="81">
        <v>12333</v>
      </c>
      <c r="E55" s="82">
        <v>112</v>
      </c>
      <c r="F55" s="81">
        <v>8960</v>
      </c>
      <c r="G55" s="81">
        <v>1420</v>
      </c>
      <c r="H55" s="81">
        <v>1600</v>
      </c>
      <c r="I55" s="86"/>
      <c r="J55" s="86"/>
      <c r="K55" s="83"/>
      <c r="L55" s="81">
        <v>6000</v>
      </c>
      <c r="M55" s="82"/>
      <c r="N55" s="82"/>
      <c r="O55" s="83"/>
      <c r="P55" s="128">
        <v>82703</v>
      </c>
      <c r="Q55" s="43"/>
      <c r="R55" s="56"/>
    </row>
    <row r="56" spans="1:18" ht="16.5" thickBot="1" thickTop="1">
      <c r="A56" s="227" t="s">
        <v>27</v>
      </c>
      <c r="B56" s="228"/>
      <c r="C56" s="27">
        <f aca="true" t="shared" si="0" ref="C56:H56">SUM(C52:C55)</f>
        <v>72006</v>
      </c>
      <c r="D56" s="28">
        <f t="shared" si="0"/>
        <v>17088</v>
      </c>
      <c r="E56" s="29">
        <f t="shared" si="0"/>
        <v>172</v>
      </c>
      <c r="F56" s="28">
        <f t="shared" si="0"/>
        <v>11899</v>
      </c>
      <c r="G56" s="27">
        <f t="shared" si="0"/>
        <v>4480</v>
      </c>
      <c r="H56" s="28">
        <f t="shared" si="0"/>
        <v>3300</v>
      </c>
      <c r="I56" s="28">
        <v>0</v>
      </c>
      <c r="J56" s="28">
        <v>0</v>
      </c>
      <c r="K56" s="30">
        <v>0</v>
      </c>
      <c r="L56" s="31">
        <f>SUM(L52:L55)</f>
        <v>9250</v>
      </c>
      <c r="M56" s="29">
        <v>0</v>
      </c>
      <c r="N56" s="32">
        <v>0</v>
      </c>
      <c r="O56" s="32">
        <v>0</v>
      </c>
      <c r="P56" s="139"/>
      <c r="Q56" s="34">
        <f>SUM(C56:P56)</f>
        <v>118195</v>
      </c>
      <c r="R56" s="42"/>
    </row>
    <row r="57" spans="1:18" ht="15">
      <c r="A57" s="189" t="s">
        <v>62</v>
      </c>
      <c r="B57" s="190"/>
      <c r="C57" s="63">
        <v>1800</v>
      </c>
      <c r="D57" s="65">
        <v>425</v>
      </c>
      <c r="E57" s="65"/>
      <c r="F57" s="63"/>
      <c r="G57" s="63">
        <v>110</v>
      </c>
      <c r="H57" s="65">
        <v>95</v>
      </c>
      <c r="I57" s="87"/>
      <c r="J57" s="87"/>
      <c r="K57" s="87"/>
      <c r="L57" s="64"/>
      <c r="M57" s="65"/>
      <c r="N57" s="65"/>
      <c r="O57" s="87"/>
      <c r="P57" s="128">
        <v>2430</v>
      </c>
      <c r="Q57" s="43"/>
      <c r="R57" s="43"/>
    </row>
    <row r="58" spans="1:18" ht="15.75" thickBot="1">
      <c r="A58" s="243" t="s">
        <v>63</v>
      </c>
      <c r="B58" s="244"/>
      <c r="C58" s="70">
        <v>14112</v>
      </c>
      <c r="D58" s="70">
        <v>3330</v>
      </c>
      <c r="E58" s="71">
        <v>41</v>
      </c>
      <c r="F58" s="70">
        <v>4917</v>
      </c>
      <c r="G58" s="70">
        <v>788</v>
      </c>
      <c r="H58" s="71">
        <v>120</v>
      </c>
      <c r="I58" s="72"/>
      <c r="J58" s="72"/>
      <c r="K58" s="72"/>
      <c r="L58" s="72"/>
      <c r="M58" s="71"/>
      <c r="N58" s="71"/>
      <c r="O58" s="72"/>
      <c r="P58" s="128">
        <v>23308</v>
      </c>
      <c r="Q58" s="43"/>
      <c r="R58" s="56"/>
    </row>
    <row r="59" spans="1:18" ht="16.5" thickBot="1" thickTop="1">
      <c r="A59" s="245" t="s">
        <v>28</v>
      </c>
      <c r="B59" s="246"/>
      <c r="C59" s="27">
        <f>SUM(C57:C58)</f>
        <v>15912</v>
      </c>
      <c r="D59" s="28">
        <f>SUM(D57:D58)</f>
        <v>3755</v>
      </c>
      <c r="E59" s="29">
        <v>41</v>
      </c>
      <c r="F59" s="28">
        <v>4917</v>
      </c>
      <c r="G59" s="27">
        <v>898</v>
      </c>
      <c r="H59" s="28">
        <f>SUM(H57:H58)</f>
        <v>215</v>
      </c>
      <c r="I59" s="28"/>
      <c r="J59" s="28"/>
      <c r="K59" s="30"/>
      <c r="L59" s="31"/>
      <c r="M59" s="35"/>
      <c r="N59" s="32"/>
      <c r="O59" s="32"/>
      <c r="P59" s="33"/>
      <c r="Q59" s="34">
        <v>25738</v>
      </c>
      <c r="R59" s="56"/>
    </row>
    <row r="60" spans="1:18" ht="15">
      <c r="A60" s="223" t="s">
        <v>64</v>
      </c>
      <c r="B60" s="224"/>
      <c r="C60" s="88">
        <v>7250</v>
      </c>
      <c r="D60" s="88">
        <v>1711</v>
      </c>
      <c r="E60" s="89"/>
      <c r="F60" s="88">
        <v>2201</v>
      </c>
      <c r="G60" s="88">
        <v>2380</v>
      </c>
      <c r="H60" s="89">
        <v>1000</v>
      </c>
      <c r="I60" s="89"/>
      <c r="J60" s="89"/>
      <c r="K60" s="89"/>
      <c r="L60" s="90"/>
      <c r="M60" s="89"/>
      <c r="N60" s="89"/>
      <c r="O60" s="89"/>
      <c r="P60" s="132">
        <v>14542</v>
      </c>
      <c r="Q60" s="43"/>
      <c r="R60" s="56"/>
    </row>
    <row r="61" spans="1:18" ht="15">
      <c r="A61" s="193" t="s">
        <v>65</v>
      </c>
      <c r="B61" s="194"/>
      <c r="C61" s="66">
        <v>8160</v>
      </c>
      <c r="D61" s="66">
        <v>1925</v>
      </c>
      <c r="E61" s="67"/>
      <c r="F61" s="66">
        <v>2405</v>
      </c>
      <c r="G61" s="66">
        <v>1495</v>
      </c>
      <c r="H61" s="67"/>
      <c r="I61" s="67"/>
      <c r="J61" s="67"/>
      <c r="K61" s="67"/>
      <c r="L61" s="68"/>
      <c r="M61" s="67"/>
      <c r="N61" s="67"/>
      <c r="O61" s="67"/>
      <c r="P61" s="132">
        <v>13985</v>
      </c>
      <c r="Q61" s="43"/>
      <c r="R61" s="56"/>
    </row>
    <row r="62" spans="1:18" ht="15">
      <c r="A62" s="193" t="s">
        <v>66</v>
      </c>
      <c r="B62" s="194"/>
      <c r="C62" s="63">
        <v>1948</v>
      </c>
      <c r="D62" s="63">
        <v>460</v>
      </c>
      <c r="E62" s="65"/>
      <c r="F62" s="63"/>
      <c r="G62" s="63"/>
      <c r="H62" s="65"/>
      <c r="I62" s="65"/>
      <c r="J62" s="65"/>
      <c r="K62" s="65"/>
      <c r="L62" s="64"/>
      <c r="M62" s="65"/>
      <c r="N62" s="65"/>
      <c r="O62" s="65"/>
      <c r="P62" s="132">
        <v>2408</v>
      </c>
      <c r="Q62" s="43"/>
      <c r="R62" s="56"/>
    </row>
    <row r="63" spans="1:18" ht="15">
      <c r="A63" s="193" t="s">
        <v>29</v>
      </c>
      <c r="B63" s="194"/>
      <c r="C63" s="66">
        <v>76665</v>
      </c>
      <c r="D63" s="66">
        <v>18086</v>
      </c>
      <c r="E63" s="67">
        <v>180</v>
      </c>
      <c r="F63" s="66">
        <v>26249</v>
      </c>
      <c r="G63" s="66">
        <v>5504</v>
      </c>
      <c r="H63" s="67"/>
      <c r="I63" s="67"/>
      <c r="J63" s="67"/>
      <c r="K63" s="67"/>
      <c r="L63" s="68">
        <v>850</v>
      </c>
      <c r="M63" s="53"/>
      <c r="N63" s="67"/>
      <c r="O63" s="67"/>
      <c r="P63" s="132">
        <v>127534</v>
      </c>
      <c r="Q63" s="43"/>
      <c r="R63" s="56"/>
    </row>
    <row r="64" spans="1:18" ht="20.25" customHeight="1">
      <c r="A64" s="277" t="s">
        <v>30</v>
      </c>
      <c r="B64" s="278"/>
      <c r="C64" s="66">
        <v>9955</v>
      </c>
      <c r="D64" s="66">
        <v>2382</v>
      </c>
      <c r="E64" s="67"/>
      <c r="F64" s="66">
        <v>1968</v>
      </c>
      <c r="G64" s="66">
        <v>2794</v>
      </c>
      <c r="H64" s="67"/>
      <c r="I64" s="53"/>
      <c r="J64" s="53"/>
      <c r="K64" s="53"/>
      <c r="L64" s="68">
        <v>60</v>
      </c>
      <c r="M64" s="53"/>
      <c r="N64" s="67"/>
      <c r="O64" s="67"/>
      <c r="P64" s="132">
        <v>17159</v>
      </c>
      <c r="Q64" s="43"/>
      <c r="R64" s="42"/>
    </row>
    <row r="65" spans="1:18" ht="15">
      <c r="A65" s="229" t="s">
        <v>67</v>
      </c>
      <c r="B65" s="230"/>
      <c r="C65" s="67">
        <v>450</v>
      </c>
      <c r="D65" s="67">
        <v>107</v>
      </c>
      <c r="E65" s="66">
        <v>32</v>
      </c>
      <c r="F65" s="66">
        <v>12764</v>
      </c>
      <c r="G65" s="66">
        <v>9550</v>
      </c>
      <c r="H65" s="67"/>
      <c r="I65" s="53"/>
      <c r="J65" s="53">
        <v>3000</v>
      </c>
      <c r="K65" s="53"/>
      <c r="L65" s="53"/>
      <c r="M65" s="67"/>
      <c r="N65" s="67"/>
      <c r="O65" s="67"/>
      <c r="P65" s="132">
        <v>25903</v>
      </c>
      <c r="Q65" s="43"/>
      <c r="R65" s="43"/>
    </row>
    <row r="66" spans="1:18" ht="15.75" thickBot="1">
      <c r="A66" s="225" t="s">
        <v>68</v>
      </c>
      <c r="B66" s="226"/>
      <c r="C66" s="81">
        <v>16992</v>
      </c>
      <c r="D66" s="81">
        <v>4009</v>
      </c>
      <c r="E66" s="81">
        <v>28</v>
      </c>
      <c r="F66" s="81">
        <v>2855</v>
      </c>
      <c r="G66" s="81">
        <v>1599</v>
      </c>
      <c r="H66" s="82"/>
      <c r="I66" s="82"/>
      <c r="J66" s="82"/>
      <c r="K66" s="82"/>
      <c r="L66" s="86"/>
      <c r="M66" s="82"/>
      <c r="N66" s="82"/>
      <c r="O66" s="82"/>
      <c r="P66" s="138">
        <v>25483</v>
      </c>
      <c r="Q66" s="43"/>
      <c r="R66" s="56"/>
    </row>
    <row r="67" spans="1:18" ht="16.5" thickBot="1" thickTop="1">
      <c r="A67" s="227" t="s">
        <v>31</v>
      </c>
      <c r="B67" s="228"/>
      <c r="C67" s="20">
        <f>SUM(C60:C66)</f>
        <v>121420</v>
      </c>
      <c r="D67" s="21">
        <f>SUM(D60:D66)</f>
        <v>28680</v>
      </c>
      <c r="E67" s="20">
        <f>SUM(E60:E66)</f>
        <v>240</v>
      </c>
      <c r="F67" s="21">
        <f>SUM(F60:F66)</f>
        <v>48442</v>
      </c>
      <c r="G67" s="20">
        <f>SUM(G60:G66)</f>
        <v>23322</v>
      </c>
      <c r="H67" s="21">
        <v>1000</v>
      </c>
      <c r="I67" s="21"/>
      <c r="J67" s="21">
        <v>3000</v>
      </c>
      <c r="K67" s="23"/>
      <c r="L67" s="19">
        <v>910</v>
      </c>
      <c r="M67" s="23"/>
      <c r="N67" s="24"/>
      <c r="O67" s="24"/>
      <c r="P67" s="25"/>
      <c r="Q67" s="11">
        <v>227014</v>
      </c>
      <c r="R67" s="56"/>
    </row>
    <row r="68" spans="1:18" ht="15.75" thickBot="1">
      <c r="A68" s="269" t="s">
        <v>32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43"/>
      <c r="R68" s="3"/>
    </row>
    <row r="69" spans="1:18" ht="15">
      <c r="A69" s="271" t="s">
        <v>69</v>
      </c>
      <c r="B69" s="272"/>
      <c r="C69" s="91">
        <v>248331</v>
      </c>
      <c r="D69" s="91">
        <v>58882</v>
      </c>
      <c r="E69" s="92">
        <v>102</v>
      </c>
      <c r="F69" s="91">
        <v>33692</v>
      </c>
      <c r="G69" s="91">
        <v>50770</v>
      </c>
      <c r="H69" s="92">
        <v>210</v>
      </c>
      <c r="I69" s="93"/>
      <c r="J69" s="93"/>
      <c r="K69" s="93"/>
      <c r="L69" s="94">
        <v>1410</v>
      </c>
      <c r="M69" s="92"/>
      <c r="N69" s="92"/>
      <c r="O69" s="92"/>
      <c r="P69" s="132">
        <f>SUM(C69:O69)</f>
        <v>393397</v>
      </c>
      <c r="Q69" s="43"/>
      <c r="R69" s="48"/>
    </row>
    <row r="70" spans="1:18" ht="15.75" thickBot="1">
      <c r="A70" s="241" t="s">
        <v>70</v>
      </c>
      <c r="B70" s="242"/>
      <c r="C70" s="70">
        <v>28119</v>
      </c>
      <c r="D70" s="70">
        <v>6633</v>
      </c>
      <c r="E70" s="71"/>
      <c r="F70" s="71"/>
      <c r="G70" s="71">
        <v>850</v>
      </c>
      <c r="H70" s="71"/>
      <c r="I70" s="72"/>
      <c r="J70" s="72"/>
      <c r="K70" s="72"/>
      <c r="L70" s="72">
        <v>200</v>
      </c>
      <c r="M70" s="71"/>
      <c r="N70" s="71"/>
      <c r="O70" s="71"/>
      <c r="P70" s="140">
        <f>SUM(C70:O70)</f>
        <v>35802</v>
      </c>
      <c r="Q70" s="43"/>
      <c r="R70" s="49"/>
    </row>
    <row r="71" spans="1:19" ht="16.5" thickBot="1" thickTop="1">
      <c r="A71" s="239" t="s">
        <v>74</v>
      </c>
      <c r="B71" s="240"/>
      <c r="C71" s="39">
        <f aca="true" t="shared" si="1" ref="C71:H71">SUM(C69:C70)</f>
        <v>276450</v>
      </c>
      <c r="D71" s="39">
        <f t="shared" si="1"/>
        <v>65515</v>
      </c>
      <c r="E71" s="39">
        <f t="shared" si="1"/>
        <v>102</v>
      </c>
      <c r="F71" s="39">
        <f t="shared" si="1"/>
        <v>33692</v>
      </c>
      <c r="G71" s="39">
        <f t="shared" si="1"/>
        <v>51620</v>
      </c>
      <c r="H71" s="39">
        <f t="shared" si="1"/>
        <v>210</v>
      </c>
      <c r="I71" s="39"/>
      <c r="J71" s="39"/>
      <c r="K71" s="39"/>
      <c r="L71" s="39">
        <f>SUM(L69:L70)</f>
        <v>1610</v>
      </c>
      <c r="M71" s="39"/>
      <c r="N71" s="39"/>
      <c r="O71" s="39"/>
      <c r="P71" s="38">
        <f>SUM(P69:P70)</f>
        <v>429199</v>
      </c>
      <c r="Q71" s="43"/>
      <c r="R71" s="49"/>
      <c r="S71" s="165"/>
    </row>
    <row r="72" spans="1:19" ht="15.75" thickTop="1">
      <c r="A72" s="255" t="s">
        <v>71</v>
      </c>
      <c r="B72" s="256"/>
      <c r="C72" s="91">
        <v>194577</v>
      </c>
      <c r="D72" s="91">
        <v>45902</v>
      </c>
      <c r="E72" s="92">
        <v>195</v>
      </c>
      <c r="F72" s="91">
        <v>14165</v>
      </c>
      <c r="G72" s="91">
        <v>32957</v>
      </c>
      <c r="H72" s="92">
        <v>200</v>
      </c>
      <c r="I72" s="93"/>
      <c r="J72" s="93"/>
      <c r="K72" s="93"/>
      <c r="L72" s="94">
        <v>850</v>
      </c>
      <c r="M72" s="92"/>
      <c r="N72" s="92"/>
      <c r="O72" s="92"/>
      <c r="P72" s="132">
        <f>SUM(C72:O72)</f>
        <v>288846</v>
      </c>
      <c r="Q72" s="43"/>
      <c r="R72" s="48"/>
      <c r="S72" s="165"/>
    </row>
    <row r="73" spans="1:19" ht="15.75" thickBot="1">
      <c r="A73" s="241" t="s">
        <v>70</v>
      </c>
      <c r="B73" s="242"/>
      <c r="C73" s="70">
        <v>20934</v>
      </c>
      <c r="D73" s="70">
        <v>4938</v>
      </c>
      <c r="E73" s="71"/>
      <c r="F73" s="71"/>
      <c r="G73" s="71">
        <v>550</v>
      </c>
      <c r="H73" s="71"/>
      <c r="I73" s="72"/>
      <c r="J73" s="72"/>
      <c r="K73" s="72"/>
      <c r="L73" s="72">
        <v>231</v>
      </c>
      <c r="M73" s="71"/>
      <c r="N73" s="71"/>
      <c r="O73" s="71"/>
      <c r="P73" s="140">
        <f>SUM(C73:O73)</f>
        <v>26653</v>
      </c>
      <c r="Q73" s="43"/>
      <c r="R73" s="166"/>
      <c r="S73" s="165"/>
    </row>
    <row r="74" spans="1:19" ht="16.5" thickBot="1" thickTop="1">
      <c r="A74" s="234" t="s">
        <v>75</v>
      </c>
      <c r="B74" s="235"/>
      <c r="C74" s="39">
        <f aca="true" t="shared" si="2" ref="C74:H74">SUM(C72:C73)</f>
        <v>215511</v>
      </c>
      <c r="D74" s="39">
        <f t="shared" si="2"/>
        <v>50840</v>
      </c>
      <c r="E74" s="39">
        <f t="shared" si="2"/>
        <v>195</v>
      </c>
      <c r="F74" s="39">
        <f t="shared" si="2"/>
        <v>14165</v>
      </c>
      <c r="G74" s="39">
        <f t="shared" si="2"/>
        <v>33507</v>
      </c>
      <c r="H74" s="39">
        <f t="shared" si="2"/>
        <v>200</v>
      </c>
      <c r="I74" s="39"/>
      <c r="J74" s="39"/>
      <c r="K74" s="39"/>
      <c r="L74" s="39">
        <f>SUM(L72:L73)</f>
        <v>1081</v>
      </c>
      <c r="M74" s="39"/>
      <c r="N74" s="39"/>
      <c r="O74" s="39"/>
      <c r="P74" s="38">
        <f>SUM(P72:P73)</f>
        <v>315499</v>
      </c>
      <c r="Q74" s="43"/>
      <c r="R74" s="166"/>
      <c r="S74" s="165"/>
    </row>
    <row r="75" spans="1:19" ht="15.75" thickTop="1">
      <c r="A75" s="255" t="s">
        <v>33</v>
      </c>
      <c r="B75" s="256"/>
      <c r="C75" s="91">
        <v>227556</v>
      </c>
      <c r="D75" s="91">
        <v>54181</v>
      </c>
      <c r="E75" s="91">
        <v>700</v>
      </c>
      <c r="F75" s="91">
        <v>93768</v>
      </c>
      <c r="G75" s="91">
        <v>89980</v>
      </c>
      <c r="H75" s="92">
        <v>530</v>
      </c>
      <c r="I75" s="93"/>
      <c r="J75" s="93"/>
      <c r="K75" s="93"/>
      <c r="L75" s="94">
        <v>39500</v>
      </c>
      <c r="M75" s="92"/>
      <c r="N75" s="92"/>
      <c r="O75" s="92"/>
      <c r="P75" s="132">
        <v>506215</v>
      </c>
      <c r="Q75" s="43"/>
      <c r="R75" s="167"/>
      <c r="S75" s="165"/>
    </row>
    <row r="76" spans="1:19" ht="15.75" thickBot="1">
      <c r="A76" s="259" t="s">
        <v>72</v>
      </c>
      <c r="B76" s="260"/>
      <c r="C76" s="95">
        <v>397173</v>
      </c>
      <c r="D76" s="95">
        <v>93693</v>
      </c>
      <c r="E76" s="96"/>
      <c r="F76" s="96"/>
      <c r="G76" s="96">
        <v>5824</v>
      </c>
      <c r="H76" s="96"/>
      <c r="I76" s="97"/>
      <c r="J76" s="97"/>
      <c r="K76" s="97"/>
      <c r="L76" s="97">
        <v>3646</v>
      </c>
      <c r="M76" s="96"/>
      <c r="N76" s="96"/>
      <c r="O76" s="96"/>
      <c r="P76" s="132">
        <f>SUM(C76:O76)</f>
        <v>500336</v>
      </c>
      <c r="Q76" s="43"/>
      <c r="R76" s="48"/>
      <c r="S76" s="165"/>
    </row>
    <row r="77" spans="1:19" ht="16.5" thickBot="1" thickTop="1">
      <c r="A77" s="234" t="s">
        <v>73</v>
      </c>
      <c r="B77" s="235"/>
      <c r="C77" s="36">
        <f aca="true" t="shared" si="3" ref="C77:H77">SUM(C75:C76)</f>
        <v>624729</v>
      </c>
      <c r="D77" s="36">
        <f t="shared" si="3"/>
        <v>147874</v>
      </c>
      <c r="E77" s="36">
        <f t="shared" si="3"/>
        <v>700</v>
      </c>
      <c r="F77" s="36">
        <f t="shared" si="3"/>
        <v>93768</v>
      </c>
      <c r="G77" s="36">
        <f t="shared" si="3"/>
        <v>95804</v>
      </c>
      <c r="H77" s="36">
        <f t="shared" si="3"/>
        <v>530</v>
      </c>
      <c r="I77" s="36"/>
      <c r="J77" s="36"/>
      <c r="K77" s="36"/>
      <c r="L77" s="36">
        <f>SUM(L75:L76)</f>
        <v>43146</v>
      </c>
      <c r="M77" s="36"/>
      <c r="N77" s="36"/>
      <c r="O77" s="36"/>
      <c r="P77" s="38">
        <f>SUM(P75:P76)</f>
        <v>1006551</v>
      </c>
      <c r="Q77" s="43"/>
      <c r="R77" s="166"/>
      <c r="S77" s="165"/>
    </row>
    <row r="78" spans="1:19" ht="15.75" thickTop="1">
      <c r="A78" s="255" t="s">
        <v>34</v>
      </c>
      <c r="B78" s="256"/>
      <c r="C78" s="95">
        <v>89652</v>
      </c>
      <c r="D78" s="95">
        <v>21649</v>
      </c>
      <c r="E78" s="96">
        <v>50</v>
      </c>
      <c r="F78" s="95">
        <v>17505</v>
      </c>
      <c r="G78" s="95">
        <v>25590</v>
      </c>
      <c r="H78" s="96"/>
      <c r="I78" s="97"/>
      <c r="J78" s="97"/>
      <c r="K78" s="97"/>
      <c r="L78" s="98">
        <v>2350</v>
      </c>
      <c r="M78" s="96"/>
      <c r="N78" s="96"/>
      <c r="O78" s="96"/>
      <c r="P78" s="132">
        <v>156796</v>
      </c>
      <c r="Q78" s="43"/>
      <c r="R78" s="166"/>
      <c r="S78" s="165"/>
    </row>
    <row r="79" spans="1:19" ht="15">
      <c r="A79" s="259" t="s">
        <v>80</v>
      </c>
      <c r="B79" s="260"/>
      <c r="C79" s="95">
        <v>27679</v>
      </c>
      <c r="D79" s="96">
        <v>6530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132">
        <v>34209</v>
      </c>
      <c r="Q79" s="43"/>
      <c r="R79" s="166"/>
      <c r="S79" s="165"/>
    </row>
    <row r="80" spans="1:19" ht="15">
      <c r="A80" s="259" t="s">
        <v>81</v>
      </c>
      <c r="B80" s="260"/>
      <c r="C80" s="99">
        <v>43467</v>
      </c>
      <c r="D80" s="99">
        <v>10253</v>
      </c>
      <c r="E80" s="96"/>
      <c r="F80" s="96"/>
      <c r="G80" s="96">
        <v>539</v>
      </c>
      <c r="H80" s="96"/>
      <c r="I80" s="96"/>
      <c r="J80" s="96"/>
      <c r="K80" s="96"/>
      <c r="L80" s="96">
        <v>600</v>
      </c>
      <c r="M80" s="96"/>
      <c r="N80" s="96"/>
      <c r="O80" s="96"/>
      <c r="P80" s="132">
        <f>SUM(C80:O80)</f>
        <v>54859</v>
      </c>
      <c r="Q80" s="43"/>
      <c r="R80" s="49"/>
      <c r="S80" s="165"/>
    </row>
    <row r="81" spans="1:19" ht="15">
      <c r="A81" s="281" t="s">
        <v>82</v>
      </c>
      <c r="B81" s="282"/>
      <c r="C81" s="95">
        <v>6583</v>
      </c>
      <c r="D81" s="95">
        <v>1553</v>
      </c>
      <c r="E81" s="96"/>
      <c r="F81" s="96"/>
      <c r="G81" s="96">
        <v>145</v>
      </c>
      <c r="H81" s="96"/>
      <c r="I81" s="96"/>
      <c r="J81" s="96"/>
      <c r="K81" s="96"/>
      <c r="L81" s="96">
        <v>100</v>
      </c>
      <c r="M81" s="96"/>
      <c r="N81" s="96"/>
      <c r="O81" s="96"/>
      <c r="P81" s="132">
        <f>SUM(C81:O81)</f>
        <v>8381</v>
      </c>
      <c r="Q81" s="43"/>
      <c r="R81" s="167"/>
      <c r="S81" s="165"/>
    </row>
    <row r="82" spans="1:19" ht="15.75" thickBot="1">
      <c r="A82" s="259" t="s">
        <v>83</v>
      </c>
      <c r="B82" s="260"/>
      <c r="C82" s="95">
        <v>3245</v>
      </c>
      <c r="D82" s="95">
        <v>764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32">
        <v>4009</v>
      </c>
      <c r="Q82" s="43"/>
      <c r="R82" s="48"/>
      <c r="S82" s="165"/>
    </row>
    <row r="83" spans="1:19" ht="16.5" thickBot="1" thickTop="1">
      <c r="A83" s="234" t="s">
        <v>76</v>
      </c>
      <c r="B83" s="235"/>
      <c r="C83" s="36">
        <f>SUM(C78:C82)</f>
        <v>170626</v>
      </c>
      <c r="D83" s="36">
        <f>SUM(D78:D82)</f>
        <v>40749</v>
      </c>
      <c r="E83" s="36">
        <f>SUM(E78:E82)</f>
        <v>50</v>
      </c>
      <c r="F83" s="36">
        <f>SUM(F78:F82)</f>
        <v>17505</v>
      </c>
      <c r="G83" s="36">
        <f>SUM(G78:G82)</f>
        <v>26274</v>
      </c>
      <c r="H83" s="36"/>
      <c r="I83" s="36"/>
      <c r="J83" s="36"/>
      <c r="K83" s="36"/>
      <c r="L83" s="36">
        <f>SUM(L78:L82)</f>
        <v>3050</v>
      </c>
      <c r="M83" s="36"/>
      <c r="N83" s="36"/>
      <c r="O83" s="36"/>
      <c r="P83" s="38">
        <f>SUM(P78:P82)</f>
        <v>258254</v>
      </c>
      <c r="Q83" s="43"/>
      <c r="R83" s="168"/>
      <c r="S83" s="165"/>
    </row>
    <row r="84" spans="1:19" ht="15.75" thickTop="1">
      <c r="A84" s="255" t="s">
        <v>35</v>
      </c>
      <c r="B84" s="256"/>
      <c r="C84" s="96"/>
      <c r="D84" s="96"/>
      <c r="E84" s="96">
        <v>70</v>
      </c>
      <c r="F84" s="95">
        <v>415</v>
      </c>
      <c r="G84" s="95">
        <v>1690</v>
      </c>
      <c r="H84" s="96">
        <v>60</v>
      </c>
      <c r="I84" s="97"/>
      <c r="J84" s="97"/>
      <c r="K84" s="97"/>
      <c r="L84" s="98"/>
      <c r="M84" s="96"/>
      <c r="N84" s="96"/>
      <c r="O84" s="96"/>
      <c r="P84" s="132">
        <f>SUM(C84:O84)</f>
        <v>2235</v>
      </c>
      <c r="Q84" s="43"/>
      <c r="R84" s="49"/>
      <c r="S84" s="165"/>
    </row>
    <row r="85" spans="1:19" ht="15.75" thickBot="1">
      <c r="A85" s="241" t="s">
        <v>84</v>
      </c>
      <c r="B85" s="242"/>
      <c r="C85" s="99">
        <v>10632</v>
      </c>
      <c r="D85" s="99">
        <v>2508</v>
      </c>
      <c r="E85" s="100"/>
      <c r="F85" s="99"/>
      <c r="G85" s="100"/>
      <c r="H85" s="100"/>
      <c r="I85" s="101"/>
      <c r="J85" s="101"/>
      <c r="K85" s="101"/>
      <c r="L85" s="101"/>
      <c r="M85" s="100"/>
      <c r="N85" s="100"/>
      <c r="O85" s="100"/>
      <c r="P85" s="132">
        <v>13140</v>
      </c>
      <c r="Q85" s="43"/>
      <c r="R85" s="49"/>
      <c r="S85" s="165"/>
    </row>
    <row r="86" spans="1:19" ht="16.5" thickBot="1" thickTop="1">
      <c r="A86" s="234" t="s">
        <v>77</v>
      </c>
      <c r="B86" s="235"/>
      <c r="C86" s="37">
        <f>SUM(C84:C85)</f>
        <v>10632</v>
      </c>
      <c r="D86" s="37">
        <f>SUM(D84:D85)</f>
        <v>2508</v>
      </c>
      <c r="E86" s="37">
        <v>70</v>
      </c>
      <c r="F86" s="36">
        <f>SUM(F84:F85)</f>
        <v>415</v>
      </c>
      <c r="G86" s="36">
        <f>SUM(G84:G85)</f>
        <v>1690</v>
      </c>
      <c r="H86" s="37">
        <v>60</v>
      </c>
      <c r="I86" s="37"/>
      <c r="J86" s="37"/>
      <c r="K86" s="37"/>
      <c r="L86" s="37"/>
      <c r="M86" s="37"/>
      <c r="N86" s="37"/>
      <c r="O86" s="37"/>
      <c r="P86" s="38">
        <f>SUM(C86:O86)</f>
        <v>15375</v>
      </c>
      <c r="Q86" s="43"/>
      <c r="R86" s="166"/>
      <c r="S86" s="165"/>
    </row>
    <row r="87" spans="1:19" ht="15.75" thickTop="1">
      <c r="A87" s="255" t="s">
        <v>78</v>
      </c>
      <c r="B87" s="256"/>
      <c r="C87" s="95">
        <v>95183</v>
      </c>
      <c r="D87" s="95">
        <v>22755</v>
      </c>
      <c r="E87" s="96">
        <v>200</v>
      </c>
      <c r="F87" s="95">
        <v>14345</v>
      </c>
      <c r="G87" s="95">
        <v>42926</v>
      </c>
      <c r="H87" s="96">
        <v>161</v>
      </c>
      <c r="I87" s="97"/>
      <c r="J87" s="97"/>
      <c r="K87" s="97"/>
      <c r="L87" s="98">
        <v>28069</v>
      </c>
      <c r="M87" s="96"/>
      <c r="N87" s="96"/>
      <c r="O87" s="96"/>
      <c r="P87" s="132">
        <f>SUM(C87:O87)</f>
        <v>203639</v>
      </c>
      <c r="Q87" s="43"/>
      <c r="R87" s="167"/>
      <c r="S87" s="165"/>
    </row>
    <row r="88" spans="1:19" ht="15">
      <c r="A88" s="257" t="s">
        <v>85</v>
      </c>
      <c r="B88" s="258"/>
      <c r="C88" s="95">
        <v>6741</v>
      </c>
      <c r="D88" s="95">
        <v>1590</v>
      </c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132">
        <v>8331</v>
      </c>
      <c r="Q88" s="43"/>
      <c r="R88" s="48"/>
      <c r="S88" s="165"/>
    </row>
    <row r="89" spans="1:19" ht="15.75" thickBot="1">
      <c r="A89" s="241" t="s">
        <v>86</v>
      </c>
      <c r="B89" s="242"/>
      <c r="C89" s="99"/>
      <c r="D89" s="99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132"/>
      <c r="Q89" s="43"/>
      <c r="R89" s="48"/>
      <c r="S89" s="165"/>
    </row>
    <row r="90" spans="1:19" ht="16.5" thickBot="1" thickTop="1">
      <c r="A90" s="234" t="s">
        <v>79</v>
      </c>
      <c r="B90" s="235"/>
      <c r="C90" s="36">
        <f aca="true" t="shared" si="4" ref="C90:H90">SUM(C87:C89)</f>
        <v>101924</v>
      </c>
      <c r="D90" s="36">
        <f t="shared" si="4"/>
        <v>24345</v>
      </c>
      <c r="E90" s="36">
        <f t="shared" si="4"/>
        <v>200</v>
      </c>
      <c r="F90" s="36">
        <f t="shared" si="4"/>
        <v>14345</v>
      </c>
      <c r="G90" s="36">
        <f t="shared" si="4"/>
        <v>42926</v>
      </c>
      <c r="H90" s="36">
        <f t="shared" si="4"/>
        <v>161</v>
      </c>
      <c r="I90" s="36"/>
      <c r="J90" s="36"/>
      <c r="K90" s="36"/>
      <c r="L90" s="36">
        <f>SUM(L87:L89)</f>
        <v>28069</v>
      </c>
      <c r="M90" s="36"/>
      <c r="N90" s="36"/>
      <c r="O90" s="36"/>
      <c r="P90" s="38">
        <f>SUM(P87:P89)</f>
        <v>211970</v>
      </c>
      <c r="Q90" s="43"/>
      <c r="R90" s="166"/>
      <c r="S90" s="165"/>
    </row>
    <row r="91" spans="1:19" ht="15.75" thickTop="1">
      <c r="A91" s="255" t="s">
        <v>87</v>
      </c>
      <c r="B91" s="256"/>
      <c r="C91" s="99">
        <v>36862</v>
      </c>
      <c r="D91" s="99">
        <v>8697</v>
      </c>
      <c r="E91" s="100">
        <v>350</v>
      </c>
      <c r="F91" s="99">
        <v>21728</v>
      </c>
      <c r="G91" s="99">
        <v>4065</v>
      </c>
      <c r="H91" s="100"/>
      <c r="I91" s="101"/>
      <c r="J91" s="101"/>
      <c r="K91" s="101"/>
      <c r="L91" s="101">
        <v>14986</v>
      </c>
      <c r="M91" s="100"/>
      <c r="N91" s="102"/>
      <c r="O91" s="102"/>
      <c r="P91" s="132">
        <v>86688</v>
      </c>
      <c r="Q91" s="43"/>
      <c r="R91" s="166"/>
      <c r="S91" s="165"/>
    </row>
    <row r="92" spans="1:19" s="120" customFormat="1" ht="15">
      <c r="A92" s="267" t="s">
        <v>88</v>
      </c>
      <c r="B92" s="268"/>
      <c r="C92" s="99">
        <v>1264</v>
      </c>
      <c r="D92" s="99">
        <v>298</v>
      </c>
      <c r="E92" s="100"/>
      <c r="F92" s="99"/>
      <c r="G92" s="99"/>
      <c r="H92" s="100"/>
      <c r="I92" s="101"/>
      <c r="J92" s="101"/>
      <c r="K92" s="101"/>
      <c r="L92" s="101"/>
      <c r="M92" s="100"/>
      <c r="N92" s="63"/>
      <c r="O92" s="63"/>
      <c r="P92" s="132">
        <v>1562</v>
      </c>
      <c r="Q92" s="43"/>
      <c r="R92" s="166"/>
      <c r="S92" s="165"/>
    </row>
    <row r="93" spans="1:19" ht="15.75" thickBot="1">
      <c r="A93" s="263" t="s">
        <v>89</v>
      </c>
      <c r="B93" s="264"/>
      <c r="C93" s="154"/>
      <c r="D93" s="154"/>
      <c r="E93" s="155"/>
      <c r="F93" s="154"/>
      <c r="G93" s="154"/>
      <c r="H93" s="155"/>
      <c r="I93" s="156"/>
      <c r="J93" s="156"/>
      <c r="K93" s="156"/>
      <c r="L93" s="156"/>
      <c r="M93" s="155"/>
      <c r="N93" s="157"/>
      <c r="O93" s="157"/>
      <c r="P93" s="132"/>
      <c r="Q93" s="43"/>
      <c r="R93" s="166"/>
      <c r="S93" s="165"/>
    </row>
    <row r="94" spans="1:19" s="123" customFormat="1" ht="15.75" thickBot="1">
      <c r="A94" s="247" t="s">
        <v>96</v>
      </c>
      <c r="B94" s="248"/>
      <c r="C94" s="158">
        <f>SUM(C91:C93)</f>
        <v>38126</v>
      </c>
      <c r="D94" s="158">
        <f>SUM(D91:D93)</f>
        <v>8995</v>
      </c>
      <c r="E94" s="159">
        <f>SUM(E91:E93)</f>
        <v>350</v>
      </c>
      <c r="F94" s="158">
        <f>SUM(F91:F93)</f>
        <v>21728</v>
      </c>
      <c r="G94" s="158">
        <f>SUM(G91:G93)</f>
        <v>4065</v>
      </c>
      <c r="H94" s="159"/>
      <c r="I94" s="160"/>
      <c r="J94" s="160"/>
      <c r="K94" s="160"/>
      <c r="L94" s="160">
        <f>SUM(L91:L93)</f>
        <v>14986</v>
      </c>
      <c r="M94" s="159"/>
      <c r="N94" s="158"/>
      <c r="O94" s="158"/>
      <c r="P94" s="161">
        <f>SUM(C94:O94)</f>
        <v>88250</v>
      </c>
      <c r="Q94" s="43"/>
      <c r="R94" s="166"/>
      <c r="S94" s="165"/>
    </row>
    <row r="95" spans="1:19" ht="15">
      <c r="A95" s="265" t="s">
        <v>90</v>
      </c>
      <c r="B95" s="266"/>
      <c r="C95" s="96"/>
      <c r="D95" s="96"/>
      <c r="E95" s="96"/>
      <c r="F95" s="96"/>
      <c r="G95" s="96"/>
      <c r="H95" s="96"/>
      <c r="I95" s="97"/>
      <c r="J95" s="97"/>
      <c r="K95" s="97"/>
      <c r="L95" s="97"/>
      <c r="M95" s="96"/>
      <c r="N95" s="63">
        <v>160000</v>
      </c>
      <c r="O95" s="63"/>
      <c r="P95" s="132">
        <v>160000</v>
      </c>
      <c r="Q95" s="43"/>
      <c r="R95" s="166"/>
      <c r="S95" s="165"/>
    </row>
    <row r="96" spans="1:19" ht="15">
      <c r="A96" s="257" t="s">
        <v>91</v>
      </c>
      <c r="B96" s="258"/>
      <c r="C96" s="100">
        <v>14072</v>
      </c>
      <c r="D96" s="100">
        <v>3320</v>
      </c>
      <c r="E96" s="100">
        <v>50</v>
      </c>
      <c r="F96" s="100">
        <v>4574</v>
      </c>
      <c r="G96" s="100">
        <v>21409</v>
      </c>
      <c r="H96" s="100"/>
      <c r="I96" s="101">
        <v>320</v>
      </c>
      <c r="J96" s="101"/>
      <c r="K96" s="101"/>
      <c r="L96" s="101"/>
      <c r="M96" s="100"/>
      <c r="N96" s="66"/>
      <c r="O96" s="66"/>
      <c r="P96" s="132">
        <v>43745</v>
      </c>
      <c r="Q96" s="43"/>
      <c r="R96" s="166"/>
      <c r="S96" s="165"/>
    </row>
    <row r="97" spans="1:19" ht="15">
      <c r="A97" s="51" t="s">
        <v>92</v>
      </c>
      <c r="B97" s="52"/>
      <c r="C97" s="100">
        <v>4063</v>
      </c>
      <c r="D97" s="100">
        <v>959</v>
      </c>
      <c r="E97" s="100"/>
      <c r="F97" s="100"/>
      <c r="G97" s="100"/>
      <c r="H97" s="100"/>
      <c r="I97" s="101"/>
      <c r="J97" s="101"/>
      <c r="K97" s="101"/>
      <c r="L97" s="101"/>
      <c r="M97" s="100"/>
      <c r="N97" s="66"/>
      <c r="O97" s="66"/>
      <c r="P97" s="132">
        <f>SUM(C97:O97)</f>
        <v>5022</v>
      </c>
      <c r="Q97" s="43"/>
      <c r="R97" s="167"/>
      <c r="S97" s="165"/>
    </row>
    <row r="98" spans="1:19" s="123" customFormat="1" ht="15">
      <c r="A98" s="124" t="s">
        <v>93</v>
      </c>
      <c r="B98" s="125"/>
      <c r="C98" s="100">
        <v>2031</v>
      </c>
      <c r="D98" s="100">
        <v>480</v>
      </c>
      <c r="E98" s="100"/>
      <c r="F98" s="100"/>
      <c r="G98" s="100"/>
      <c r="H98" s="100"/>
      <c r="I98" s="101"/>
      <c r="J98" s="101"/>
      <c r="K98" s="101"/>
      <c r="L98" s="101"/>
      <c r="M98" s="100"/>
      <c r="N98" s="66"/>
      <c r="O98" s="66"/>
      <c r="P98" s="132">
        <f>SUM(C98:O98)</f>
        <v>2511</v>
      </c>
      <c r="Q98" s="43"/>
      <c r="R98" s="167"/>
      <c r="S98" s="165"/>
    </row>
    <row r="99" spans="1:19" ht="15">
      <c r="A99" s="259" t="s">
        <v>94</v>
      </c>
      <c r="B99" s="260"/>
      <c r="C99" s="99">
        <v>22401</v>
      </c>
      <c r="D99" s="99">
        <v>5285</v>
      </c>
      <c r="E99" s="100">
        <v>48</v>
      </c>
      <c r="F99" s="99">
        <v>7348</v>
      </c>
      <c r="G99" s="99">
        <v>35100</v>
      </c>
      <c r="H99" s="100"/>
      <c r="I99" s="101">
        <v>900</v>
      </c>
      <c r="J99" s="101"/>
      <c r="K99" s="101"/>
      <c r="L99" s="101"/>
      <c r="M99" s="100">
        <v>1000</v>
      </c>
      <c r="N99" s="67"/>
      <c r="O99" s="67"/>
      <c r="P99" s="132">
        <v>72082</v>
      </c>
      <c r="Q99" s="43"/>
      <c r="R99" s="42"/>
      <c r="S99" s="165"/>
    </row>
    <row r="100" spans="1:19" ht="15.75" thickBot="1">
      <c r="A100" s="253" t="s">
        <v>95</v>
      </c>
      <c r="B100" s="254"/>
      <c r="C100" s="103">
        <v>7277</v>
      </c>
      <c r="D100" s="103">
        <v>1717</v>
      </c>
      <c r="E100" s="104">
        <v>48</v>
      </c>
      <c r="F100" s="103">
        <v>2799</v>
      </c>
      <c r="G100" s="103">
        <v>15272</v>
      </c>
      <c r="H100" s="104"/>
      <c r="I100" s="105">
        <v>300</v>
      </c>
      <c r="J100" s="105"/>
      <c r="K100" s="105"/>
      <c r="L100" s="105">
        <v>3500</v>
      </c>
      <c r="M100" s="104"/>
      <c r="N100" s="71"/>
      <c r="O100" s="71"/>
      <c r="P100" s="129">
        <v>30913</v>
      </c>
      <c r="Q100" s="43"/>
      <c r="R100" s="169"/>
      <c r="S100" s="165"/>
    </row>
    <row r="101" spans="1:19" ht="16.5" thickBot="1" thickTop="1">
      <c r="A101" s="234" t="s">
        <v>97</v>
      </c>
      <c r="B101" s="235"/>
      <c r="C101" s="36">
        <f>SUM(C95:C100)</f>
        <v>49844</v>
      </c>
      <c r="D101" s="36">
        <f>SUM(D95:D100)</f>
        <v>11761</v>
      </c>
      <c r="E101" s="36">
        <f>SUM(E95:E100)</f>
        <v>146</v>
      </c>
      <c r="F101" s="36">
        <f>SUM(F95:F100)</f>
        <v>14721</v>
      </c>
      <c r="G101" s="36">
        <f>SUM(G95:G100)</f>
        <v>71781</v>
      </c>
      <c r="H101" s="36"/>
      <c r="I101" s="36">
        <f>SUM(I95:I100)</f>
        <v>1520</v>
      </c>
      <c r="J101" s="36"/>
      <c r="K101" s="36"/>
      <c r="L101" s="36">
        <f>SUM(L95:L100)</f>
        <v>3500</v>
      </c>
      <c r="M101" s="36">
        <f>SUM(M95:M100)</f>
        <v>1000</v>
      </c>
      <c r="N101" s="36">
        <f>SUM(N95:N100)</f>
        <v>160000</v>
      </c>
      <c r="O101" s="36"/>
      <c r="P101" s="38">
        <f>SUM(C101:O101)</f>
        <v>314273</v>
      </c>
      <c r="Q101" s="178"/>
      <c r="R101" s="56"/>
      <c r="S101" s="165"/>
    </row>
    <row r="102" spans="1:21" ht="16.5" thickBot="1" thickTop="1">
      <c r="A102" s="227" t="s">
        <v>36</v>
      </c>
      <c r="B102" s="228"/>
      <c r="C102" s="20">
        <f aca="true" t="shared" si="5" ref="C102:H102">C101+C94+C90+C86+C83+C77+C74+C71</f>
        <v>1487842</v>
      </c>
      <c r="D102" s="20">
        <f t="shared" si="5"/>
        <v>352587</v>
      </c>
      <c r="E102" s="20">
        <f t="shared" si="5"/>
        <v>1813</v>
      </c>
      <c r="F102" s="20">
        <f t="shared" si="5"/>
        <v>210339</v>
      </c>
      <c r="G102" s="20">
        <f t="shared" si="5"/>
        <v>327667</v>
      </c>
      <c r="H102" s="20">
        <f t="shared" si="5"/>
        <v>1161</v>
      </c>
      <c r="I102" s="20">
        <f>I101+I94+I90+I86+I83+I77+I71</f>
        <v>1520</v>
      </c>
      <c r="J102" s="20"/>
      <c r="K102" s="20"/>
      <c r="L102" s="20">
        <f>L101+L94+L90+L86+L83+L77+L74+L71</f>
        <v>95442</v>
      </c>
      <c r="M102" s="20">
        <f>M101</f>
        <v>1000</v>
      </c>
      <c r="N102" s="20">
        <v>160000</v>
      </c>
      <c r="O102" s="20"/>
      <c r="P102" s="25"/>
      <c r="Q102" s="11">
        <f>SUM(C102:P102)</f>
        <v>2639371</v>
      </c>
      <c r="R102" s="56"/>
      <c r="S102" s="177"/>
      <c r="U102" s="177"/>
    </row>
    <row r="103" spans="1:18" ht="15.75" thickBot="1">
      <c r="A103" s="106" t="s">
        <v>37</v>
      </c>
      <c r="B103" s="107"/>
      <c r="C103" s="108"/>
      <c r="D103" s="109"/>
      <c r="E103" s="110"/>
      <c r="F103" s="111"/>
      <c r="G103" s="110"/>
      <c r="H103" s="110"/>
      <c r="I103" s="110"/>
      <c r="J103" s="110"/>
      <c r="K103" s="110"/>
      <c r="L103" s="110"/>
      <c r="M103" s="110"/>
      <c r="N103" s="110"/>
      <c r="O103" s="112"/>
      <c r="P103" s="113"/>
      <c r="Q103" s="43"/>
      <c r="R103" s="56"/>
    </row>
    <row r="104" spans="1:18" ht="15">
      <c r="A104" s="249" t="s">
        <v>99</v>
      </c>
      <c r="B104" s="250"/>
      <c r="C104" s="99">
        <v>26964</v>
      </c>
      <c r="D104" s="99">
        <v>6361</v>
      </c>
      <c r="E104" s="100">
        <v>30</v>
      </c>
      <c r="F104" s="99">
        <v>12040</v>
      </c>
      <c r="G104" s="99">
        <v>1920</v>
      </c>
      <c r="H104" s="100"/>
      <c r="I104" s="101"/>
      <c r="J104" s="101"/>
      <c r="K104" s="101"/>
      <c r="L104" s="115"/>
      <c r="M104" s="100"/>
      <c r="N104" s="75"/>
      <c r="O104" s="75"/>
      <c r="P104" s="141">
        <v>47315</v>
      </c>
      <c r="Q104" s="43"/>
      <c r="R104" s="50"/>
    </row>
    <row r="105" spans="1:18" ht="15">
      <c r="A105" s="162" t="s">
        <v>100</v>
      </c>
      <c r="B105" s="163"/>
      <c r="C105" s="164"/>
      <c r="D105" s="100"/>
      <c r="E105" s="100"/>
      <c r="F105" s="100"/>
      <c r="G105" s="100"/>
      <c r="H105" s="100"/>
      <c r="I105" s="101"/>
      <c r="J105" s="101"/>
      <c r="K105" s="101"/>
      <c r="L105" s="101"/>
      <c r="M105" s="99">
        <v>290244</v>
      </c>
      <c r="N105" s="66"/>
      <c r="O105" s="66"/>
      <c r="P105" s="132">
        <f>SUM(C105:O105)</f>
        <v>290244</v>
      </c>
      <c r="Q105" s="43"/>
      <c r="R105" s="54"/>
    </row>
    <row r="106" spans="1:18" ht="15">
      <c r="A106" s="251" t="s">
        <v>101</v>
      </c>
      <c r="B106" s="252"/>
      <c r="C106" s="99">
        <v>20308</v>
      </c>
      <c r="D106" s="99">
        <v>4791</v>
      </c>
      <c r="E106" s="100">
        <v>110</v>
      </c>
      <c r="F106" s="100">
        <v>636</v>
      </c>
      <c r="G106" s="100">
        <v>210</v>
      </c>
      <c r="H106" s="100"/>
      <c r="I106" s="101"/>
      <c r="J106" s="101"/>
      <c r="K106" s="101"/>
      <c r="L106" s="115"/>
      <c r="M106" s="100"/>
      <c r="N106" s="67"/>
      <c r="O106" s="67"/>
      <c r="P106" s="132">
        <v>26055</v>
      </c>
      <c r="Q106" s="43"/>
      <c r="R106" s="56"/>
    </row>
    <row r="107" spans="1:18" ht="15" customHeight="1">
      <c r="A107" s="261" t="s">
        <v>38</v>
      </c>
      <c r="B107" s="262"/>
      <c r="C107" s="65">
        <v>16100</v>
      </c>
      <c r="D107" s="65">
        <v>3798</v>
      </c>
      <c r="E107" s="65"/>
      <c r="F107" s="65">
        <v>3750</v>
      </c>
      <c r="G107" s="65">
        <v>4650</v>
      </c>
      <c r="H107" s="65"/>
      <c r="I107" s="65"/>
      <c r="J107" s="65"/>
      <c r="K107" s="65"/>
      <c r="L107" s="68"/>
      <c r="M107" s="67">
        <v>30000</v>
      </c>
      <c r="N107" s="67"/>
      <c r="O107" s="67"/>
      <c r="P107" s="131">
        <v>58298</v>
      </c>
      <c r="Q107" s="54"/>
      <c r="R107" s="42"/>
    </row>
    <row r="108" spans="1:18" ht="15">
      <c r="A108" s="51" t="s">
        <v>102</v>
      </c>
      <c r="B108" s="114"/>
      <c r="C108" s="99">
        <v>137050</v>
      </c>
      <c r="D108" s="99">
        <v>32331</v>
      </c>
      <c r="E108" s="100">
        <v>420</v>
      </c>
      <c r="F108" s="99">
        <v>2065</v>
      </c>
      <c r="G108" s="99">
        <v>1640</v>
      </c>
      <c r="H108" s="100"/>
      <c r="I108" s="101"/>
      <c r="J108" s="101"/>
      <c r="K108" s="101"/>
      <c r="L108" s="101"/>
      <c r="M108" s="99"/>
      <c r="N108" s="67"/>
      <c r="O108" s="67"/>
      <c r="P108" s="132">
        <v>173506</v>
      </c>
      <c r="Q108" s="43"/>
      <c r="R108" s="116"/>
    </row>
    <row r="109" spans="1:18" ht="15.75" thickBot="1">
      <c r="A109" s="273" t="s">
        <v>103</v>
      </c>
      <c r="B109" s="274"/>
      <c r="C109" s="104">
        <v>10000</v>
      </c>
      <c r="D109" s="104">
        <v>2359</v>
      </c>
      <c r="E109" s="104"/>
      <c r="F109" s="103">
        <v>4000</v>
      </c>
      <c r="G109" s="104"/>
      <c r="H109" s="104"/>
      <c r="I109" s="105"/>
      <c r="J109" s="105"/>
      <c r="K109" s="105"/>
      <c r="L109" s="105"/>
      <c r="M109" s="103">
        <v>52000</v>
      </c>
      <c r="N109" s="81">
        <v>17000</v>
      </c>
      <c r="O109" s="81"/>
      <c r="P109" s="138">
        <v>85359</v>
      </c>
      <c r="Q109" s="43"/>
      <c r="R109" s="116"/>
    </row>
    <row r="110" spans="1:18" ht="16.5" thickBot="1" thickTop="1">
      <c r="A110" s="236" t="s">
        <v>98</v>
      </c>
      <c r="B110" s="237"/>
      <c r="C110" s="20">
        <f>SUM(C104:C109)</f>
        <v>210422</v>
      </c>
      <c r="D110" s="20">
        <f>SUM(D104:D109)</f>
        <v>49640</v>
      </c>
      <c r="E110" s="20">
        <f>SUM(E104:E109)</f>
        <v>560</v>
      </c>
      <c r="F110" s="20">
        <f>SUM(F104:F109)</f>
        <v>22491</v>
      </c>
      <c r="G110" s="20">
        <f>SUM(G104:G109)</f>
        <v>8420</v>
      </c>
      <c r="H110" s="20"/>
      <c r="I110" s="20"/>
      <c r="J110" s="20"/>
      <c r="K110" s="20"/>
      <c r="L110" s="20"/>
      <c r="M110" s="20">
        <f>SUM(M104:M109)</f>
        <v>372244</v>
      </c>
      <c r="N110" s="20">
        <f>SUM(N104:N109)</f>
        <v>17000</v>
      </c>
      <c r="O110" s="20"/>
      <c r="P110" s="19"/>
      <c r="Q110" s="11">
        <f>SUM(C110:P110)</f>
        <v>680777</v>
      </c>
      <c r="R110" s="116"/>
    </row>
    <row r="111" spans="1:18" s="123" customFormat="1" ht="15.75">
      <c r="A111" s="175" t="s">
        <v>106</v>
      </c>
      <c r="B111" s="175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1">
        <f>Q110+Q102+Q67+Q59+Q56+Q50+Q46+Q42+Q39+Q20+Q16+Q13</f>
        <v>7902563</v>
      </c>
      <c r="R111" s="116"/>
    </row>
    <row r="112" spans="1:18" ht="15">
      <c r="A112" s="176" t="s">
        <v>104</v>
      </c>
      <c r="B112" s="176"/>
      <c r="C112" s="176"/>
      <c r="D112" s="176"/>
      <c r="E112" s="173"/>
      <c r="F112" s="173"/>
      <c r="G112" s="173"/>
      <c r="H112" s="173"/>
      <c r="I112" s="173"/>
      <c r="J112" s="173"/>
      <c r="K112" s="173"/>
      <c r="L112" s="173"/>
      <c r="M112" s="172"/>
      <c r="N112" s="172"/>
      <c r="O112" s="172"/>
      <c r="P112" s="172"/>
      <c r="Q112" s="174">
        <v>372390</v>
      </c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238" t="s">
        <v>105</v>
      </c>
      <c r="B114" s="238"/>
      <c r="C114" s="238"/>
      <c r="D114" s="238"/>
      <c r="E114" s="238"/>
      <c r="F114" s="238"/>
      <c r="G114" s="2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233"/>
      <c r="B115" s="2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</sheetData>
  <sheetProtection/>
  <mergeCells count="104">
    <mergeCell ref="A64:B64"/>
    <mergeCell ref="A72:B72"/>
    <mergeCell ref="A48:B48"/>
    <mergeCell ref="A42:B42"/>
    <mergeCell ref="A81:B81"/>
    <mergeCell ref="A65:B65"/>
    <mergeCell ref="A66:B66"/>
    <mergeCell ref="A76:B76"/>
    <mergeCell ref="A77:B77"/>
    <mergeCell ref="A78:B78"/>
    <mergeCell ref="A79:B79"/>
    <mergeCell ref="A68:P68"/>
    <mergeCell ref="A69:B69"/>
    <mergeCell ref="A70:B70"/>
    <mergeCell ref="A109:B109"/>
    <mergeCell ref="A29:B29"/>
    <mergeCell ref="A32:B32"/>
    <mergeCell ref="A83:B83"/>
    <mergeCell ref="A82:B82"/>
    <mergeCell ref="A67:B67"/>
    <mergeCell ref="A80:B80"/>
    <mergeCell ref="A107:B107"/>
    <mergeCell ref="A91:B91"/>
    <mergeCell ref="A93:B93"/>
    <mergeCell ref="A95:B95"/>
    <mergeCell ref="A96:B96"/>
    <mergeCell ref="A92:B92"/>
    <mergeCell ref="A94:B94"/>
    <mergeCell ref="A104:B104"/>
    <mergeCell ref="A106:B106"/>
    <mergeCell ref="A100:B100"/>
    <mergeCell ref="A84:B84"/>
    <mergeCell ref="A85:B85"/>
    <mergeCell ref="A86:B86"/>
    <mergeCell ref="A87:B87"/>
    <mergeCell ref="A88:B88"/>
    <mergeCell ref="A99:B99"/>
    <mergeCell ref="A89:B89"/>
    <mergeCell ref="A90:B90"/>
    <mergeCell ref="A58:B58"/>
    <mergeCell ref="A59:B59"/>
    <mergeCell ref="A55:B55"/>
    <mergeCell ref="A56:B56"/>
    <mergeCell ref="A57:B57"/>
    <mergeCell ref="A73:B73"/>
    <mergeCell ref="A74:B74"/>
    <mergeCell ref="A75:B75"/>
    <mergeCell ref="A115:B115"/>
    <mergeCell ref="A101:B101"/>
    <mergeCell ref="A102:B102"/>
    <mergeCell ref="A110:B110"/>
    <mergeCell ref="A114:G114"/>
    <mergeCell ref="A54:B54"/>
    <mergeCell ref="A61:B61"/>
    <mergeCell ref="A62:B62"/>
    <mergeCell ref="A71:B71"/>
    <mergeCell ref="A63:B63"/>
    <mergeCell ref="A46:B46"/>
    <mergeCell ref="A47:N47"/>
    <mergeCell ref="A60:B60"/>
    <mergeCell ref="A49:B49"/>
    <mergeCell ref="A50:B50"/>
    <mergeCell ref="A39:B39"/>
    <mergeCell ref="A40:N40"/>
    <mergeCell ref="A43:B43"/>
    <mergeCell ref="A44:B44"/>
    <mergeCell ref="A45:B45"/>
    <mergeCell ref="A53:B53"/>
    <mergeCell ref="A51:N51"/>
    <mergeCell ref="A52:B52"/>
    <mergeCell ref="A41:B41"/>
    <mergeCell ref="A22:B22"/>
    <mergeCell ref="A24:B24"/>
    <mergeCell ref="A34:B34"/>
    <mergeCell ref="A35:B35"/>
    <mergeCell ref="A36:B36"/>
    <mergeCell ref="A38:B38"/>
    <mergeCell ref="A33:B33"/>
    <mergeCell ref="A37:B37"/>
    <mergeCell ref="A28:B28"/>
    <mergeCell ref="A25:B25"/>
    <mergeCell ref="A13:B13"/>
    <mergeCell ref="A14:N14"/>
    <mergeCell ref="A15:B15"/>
    <mergeCell ref="A16:B16"/>
    <mergeCell ref="A17:N17"/>
    <mergeCell ref="A23:B23"/>
    <mergeCell ref="A21:B21"/>
    <mergeCell ref="A8:B8"/>
    <mergeCell ref="A19:B19"/>
    <mergeCell ref="A20:B20"/>
    <mergeCell ref="A12:B12"/>
    <mergeCell ref="A9:B9"/>
    <mergeCell ref="A10:B10"/>
    <mergeCell ref="O1:R1"/>
    <mergeCell ref="N2:R2"/>
    <mergeCell ref="N3:R3"/>
    <mergeCell ref="A27:B27"/>
    <mergeCell ref="Q25:R25"/>
    <mergeCell ref="A26:B26"/>
    <mergeCell ref="Q26:R26"/>
    <mergeCell ref="D4:L4"/>
    <mergeCell ref="A6:N6"/>
    <mergeCell ref="A7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2021-01-16T11:06:25Z</cp:lastPrinted>
  <dcterms:created xsi:type="dcterms:W3CDTF">2020-12-01T09:13:26Z</dcterms:created>
  <dcterms:modified xsi:type="dcterms:W3CDTF">2021-01-21T08:58:32Z</dcterms:modified>
  <cp:category/>
  <cp:version/>
  <cp:contentType/>
  <cp:contentStatus/>
</cp:coreProperties>
</file>